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281" windowWidth="19200" windowHeight="9840" activeTab="2"/>
  </bookViews>
  <sheets>
    <sheet name="Drehstrom" sheetId="1" r:id="rId1"/>
    <sheet name="Tabelle" sheetId="2" r:id="rId2"/>
    <sheet name="Sinus (gesamt)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<sst xmlns="http://schemas.openxmlformats.org/spreadsheetml/2006/main" count="35" uniqueCount="18">
  <si>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Winkel</t>
  </si>
  <si>
    <t>Radiant</t>
  </si>
  <si>
    <t>U1</t>
  </si>
  <si>
    <t>U2</t>
  </si>
  <si>
    <t>U3</t>
  </si>
  <si>
    <t>U1 + U2</t>
  </si>
  <si>
    <t>U1 + U2 + U3</t>
  </si>
  <si>
    <t>U216,66</t>
  </si>
  <si>
    <t>Hz</t>
  </si>
  <si>
    <t>%</t>
  </si>
  <si>
    <t>Bitte hier die gewünschten Werte eintragen:</t>
  </si>
  <si>
    <r>
      <t>Pegel bezogen auf U</t>
    </r>
    <r>
      <rPr>
        <vertAlign val="subscript"/>
        <sz val="10"/>
        <color indexed="9"/>
        <rFont val="Arial"/>
        <family val="2"/>
      </rPr>
      <t>50Hz</t>
    </r>
  </si>
  <si>
    <t>Wert</t>
  </si>
  <si>
    <t>Anzeigen</t>
  </si>
  <si>
    <t>x</t>
  </si>
  <si>
    <r>
      <t xml:space="preserve">U </t>
    </r>
    <r>
      <rPr>
        <b/>
        <vertAlign val="subscript"/>
        <sz val="12"/>
        <rFont val="Arial"/>
        <family val="2"/>
      </rPr>
      <t>50Hz</t>
    </r>
  </si>
  <si>
    <t>U res.</t>
  </si>
  <si>
    <t>zu überlagernde Frequenz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</si>
</sst>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\ 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vertAlign val="subscript"/>
      <sz val="12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8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075"/>
          <c:w val="0.9797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Tabelle!$N$1</c:f>
              <c:strCache>
                <c:ptCount val="1"/>
                <c:pt idx="0">
                  <c:v>U 50Hz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Drehstrom!$A$2:$A$745</c:f>
              <c:numCache>
                <c:ptCount val="7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</c:numCache>
            </c:numRef>
          </c:cat>
          <c:val>
            <c:numRef>
              <c:f>Drehstrom!$C$2:$C$745</c:f>
              <c:numCache>
                <c:ptCount val="744"/>
                <c:pt idx="0">
                  <c:v>0</c:v>
                </c:pt>
                <c:pt idx="1">
                  <c:v>0.01745240643728351</c:v>
                </c:pt>
                <c:pt idx="2">
                  <c:v>0.03489949670250097</c:v>
                </c:pt>
                <c:pt idx="3">
                  <c:v>0.052335956242943835</c:v>
                </c:pt>
                <c:pt idx="4">
                  <c:v>0.0697564737441253</c:v>
                </c:pt>
                <c:pt idx="5">
                  <c:v>0.08715574274765817</c:v>
                </c:pt>
                <c:pt idx="6">
                  <c:v>0.10452846326765347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0.20791169081775934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0.3255681544571567</c:v>
                </c:pt>
                <c:pt idx="20">
                  <c:v>0.3420201433256687</c:v>
                </c:pt>
                <c:pt idx="21">
                  <c:v>0.35836794954530027</c:v>
                </c:pt>
                <c:pt idx="22">
                  <c:v>0.374606593415912</c:v>
                </c:pt>
                <c:pt idx="23">
                  <c:v>0.39073112848927377</c:v>
                </c:pt>
                <c:pt idx="24">
                  <c:v>0.4067366430758002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0.5150380749100542</c:v>
                </c:pt>
                <c:pt idx="32">
                  <c:v>0.5299192642332049</c:v>
                </c:pt>
                <c:pt idx="33">
                  <c:v>0.5446390350150271</c:v>
                </c:pt>
                <c:pt idx="34">
                  <c:v>0.5591929034707469</c:v>
                </c:pt>
                <c:pt idx="35">
                  <c:v>0.573576436351046</c:v>
                </c:pt>
                <c:pt idx="36">
                  <c:v>0.5877852522924731</c:v>
                </c:pt>
                <c:pt idx="37">
                  <c:v>0.6018150231520483</c:v>
                </c:pt>
                <c:pt idx="38">
                  <c:v>0.6156614753256583</c:v>
                </c:pt>
                <c:pt idx="39">
                  <c:v>0.6293203910498374</c:v>
                </c:pt>
                <c:pt idx="40">
                  <c:v>0.6427876096865393</c:v>
                </c:pt>
                <c:pt idx="41">
                  <c:v>0.6560590289905073</c:v>
                </c:pt>
                <c:pt idx="42">
                  <c:v>0.6691306063588582</c:v>
                </c:pt>
                <c:pt idx="43">
                  <c:v>0.6819983600624985</c:v>
                </c:pt>
                <c:pt idx="44">
                  <c:v>0.6946583704589973</c:v>
                </c:pt>
                <c:pt idx="45">
                  <c:v>0.7071067811865475</c:v>
                </c:pt>
                <c:pt idx="46">
                  <c:v>0.7193398003386511</c:v>
                </c:pt>
                <c:pt idx="47">
                  <c:v>0.7313537016191705</c:v>
                </c:pt>
                <c:pt idx="48">
                  <c:v>0.7431448254773942</c:v>
                </c:pt>
                <c:pt idx="49">
                  <c:v>0.754709580222772</c:v>
                </c:pt>
                <c:pt idx="50">
                  <c:v>0.766044443118978</c:v>
                </c:pt>
                <c:pt idx="51">
                  <c:v>0.7771459614569709</c:v>
                </c:pt>
                <c:pt idx="52">
                  <c:v>0.788010753606722</c:v>
                </c:pt>
                <c:pt idx="53">
                  <c:v>0.7986355100472928</c:v>
                </c:pt>
                <c:pt idx="54">
                  <c:v>0.8090169943749475</c:v>
                </c:pt>
                <c:pt idx="55">
                  <c:v>0.8191520442889918</c:v>
                </c:pt>
                <c:pt idx="56">
                  <c:v>0.8290375725550417</c:v>
                </c:pt>
                <c:pt idx="57">
                  <c:v>0.838670567945424</c:v>
                </c:pt>
                <c:pt idx="58">
                  <c:v>0.848048096156426</c:v>
                </c:pt>
                <c:pt idx="59">
                  <c:v>0.8571673007021123</c:v>
                </c:pt>
                <c:pt idx="60">
                  <c:v>0.8660254037844386</c:v>
                </c:pt>
                <c:pt idx="61">
                  <c:v>0.8746197071393957</c:v>
                </c:pt>
                <c:pt idx="62">
                  <c:v>0.8829475928589269</c:v>
                </c:pt>
                <c:pt idx="63">
                  <c:v>0.8910065241883678</c:v>
                </c:pt>
                <c:pt idx="64">
                  <c:v>0.898794046299167</c:v>
                </c:pt>
                <c:pt idx="65">
                  <c:v>0.9063077870366499</c:v>
                </c:pt>
                <c:pt idx="66">
                  <c:v>0.9135454576426009</c:v>
                </c:pt>
                <c:pt idx="67">
                  <c:v>0.9205048534524404</c:v>
                </c:pt>
                <c:pt idx="68">
                  <c:v>0.9271838545667874</c:v>
                </c:pt>
                <c:pt idx="69">
                  <c:v>0.9335804264972017</c:v>
                </c:pt>
                <c:pt idx="70">
                  <c:v>0.9396926207859083</c:v>
                </c:pt>
                <c:pt idx="71">
                  <c:v>0.9455185755993167</c:v>
                </c:pt>
                <c:pt idx="72">
                  <c:v>0.9510565162951535</c:v>
                </c:pt>
                <c:pt idx="73">
                  <c:v>0.9563047559630354</c:v>
                </c:pt>
                <c:pt idx="74">
                  <c:v>0.9612616959383189</c:v>
                </c:pt>
                <c:pt idx="75">
                  <c:v>0.9659258262890683</c:v>
                </c:pt>
                <c:pt idx="76">
                  <c:v>0.9702957262759965</c:v>
                </c:pt>
                <c:pt idx="77">
                  <c:v>0.9743700647852352</c:v>
                </c:pt>
                <c:pt idx="78">
                  <c:v>0.9781476007338056</c:v>
                </c:pt>
                <c:pt idx="79">
                  <c:v>0.981627183447664</c:v>
                </c:pt>
                <c:pt idx="80">
                  <c:v>0.984807753012208</c:v>
                </c:pt>
                <c:pt idx="81">
                  <c:v>0.9876883405951378</c:v>
                </c:pt>
                <c:pt idx="82">
                  <c:v>0.9902680687415704</c:v>
                </c:pt>
                <c:pt idx="83">
                  <c:v>0.992546151641322</c:v>
                </c:pt>
                <c:pt idx="84">
                  <c:v>0.9945218953682733</c:v>
                </c:pt>
                <c:pt idx="85">
                  <c:v>0.9961946980917455</c:v>
                </c:pt>
                <c:pt idx="86">
                  <c:v>0.9975640502598242</c:v>
                </c:pt>
                <c:pt idx="87">
                  <c:v>0.9986295347545738</c:v>
                </c:pt>
                <c:pt idx="88">
                  <c:v>0.9993908270190958</c:v>
                </c:pt>
                <c:pt idx="89">
                  <c:v>0.9998476951563913</c:v>
                </c:pt>
                <c:pt idx="90">
                  <c:v>1</c:v>
                </c:pt>
                <c:pt idx="91">
                  <c:v>0.9998476951563913</c:v>
                </c:pt>
                <c:pt idx="92">
                  <c:v>0.9993908270190958</c:v>
                </c:pt>
                <c:pt idx="93">
                  <c:v>0.9986295347545738</c:v>
                </c:pt>
                <c:pt idx="94">
                  <c:v>0.9975640502598242</c:v>
                </c:pt>
                <c:pt idx="95">
                  <c:v>0.9961946980917455</c:v>
                </c:pt>
                <c:pt idx="96">
                  <c:v>0.9945218953682733</c:v>
                </c:pt>
                <c:pt idx="97">
                  <c:v>0.9925461516413221</c:v>
                </c:pt>
                <c:pt idx="98">
                  <c:v>0.9902680687415704</c:v>
                </c:pt>
                <c:pt idx="99">
                  <c:v>0.9876883405951378</c:v>
                </c:pt>
                <c:pt idx="100">
                  <c:v>0.984807753012208</c:v>
                </c:pt>
                <c:pt idx="101">
                  <c:v>0.981627183447664</c:v>
                </c:pt>
                <c:pt idx="102">
                  <c:v>0.9781476007338057</c:v>
                </c:pt>
                <c:pt idx="103">
                  <c:v>0.9743700647852352</c:v>
                </c:pt>
                <c:pt idx="104">
                  <c:v>0.9702957262759965</c:v>
                </c:pt>
                <c:pt idx="105">
                  <c:v>0.9659258262890683</c:v>
                </c:pt>
                <c:pt idx="106">
                  <c:v>0.9612616959383189</c:v>
                </c:pt>
                <c:pt idx="107">
                  <c:v>0.9563047559630355</c:v>
                </c:pt>
                <c:pt idx="108">
                  <c:v>0.9510565162951536</c:v>
                </c:pt>
                <c:pt idx="109">
                  <c:v>0.9455185755993168</c:v>
                </c:pt>
                <c:pt idx="110">
                  <c:v>0.9396926207859084</c:v>
                </c:pt>
                <c:pt idx="111">
                  <c:v>0.9335804264972017</c:v>
                </c:pt>
                <c:pt idx="112">
                  <c:v>0.9271838545667874</c:v>
                </c:pt>
                <c:pt idx="113">
                  <c:v>0.9205048534524403</c:v>
                </c:pt>
                <c:pt idx="114">
                  <c:v>0.9135454576426009</c:v>
                </c:pt>
                <c:pt idx="115">
                  <c:v>0.90630778703665</c:v>
                </c:pt>
                <c:pt idx="116">
                  <c:v>0.8987940462991669</c:v>
                </c:pt>
                <c:pt idx="117">
                  <c:v>0.8910065241883679</c:v>
                </c:pt>
                <c:pt idx="118">
                  <c:v>0.8829475928589269</c:v>
                </c:pt>
                <c:pt idx="119">
                  <c:v>0.8746197071393959</c:v>
                </c:pt>
                <c:pt idx="120">
                  <c:v>0.8660254037844387</c:v>
                </c:pt>
                <c:pt idx="121">
                  <c:v>0.8571673007021123</c:v>
                </c:pt>
                <c:pt idx="122">
                  <c:v>0.8480480961564261</c:v>
                </c:pt>
                <c:pt idx="123">
                  <c:v>0.8386705679454239</c:v>
                </c:pt>
                <c:pt idx="124">
                  <c:v>0.8290375725550417</c:v>
                </c:pt>
                <c:pt idx="125">
                  <c:v>0.8191520442889917</c:v>
                </c:pt>
                <c:pt idx="126">
                  <c:v>0.8090169943749475</c:v>
                </c:pt>
                <c:pt idx="127">
                  <c:v>0.7986355100472927</c:v>
                </c:pt>
                <c:pt idx="128">
                  <c:v>0.788010753606722</c:v>
                </c:pt>
                <c:pt idx="129">
                  <c:v>0.777145961456971</c:v>
                </c:pt>
                <c:pt idx="130">
                  <c:v>0.766044443118978</c:v>
                </c:pt>
                <c:pt idx="131">
                  <c:v>0.7547095802227721</c:v>
                </c:pt>
                <c:pt idx="132">
                  <c:v>0.7431448254773942</c:v>
                </c:pt>
                <c:pt idx="133">
                  <c:v>0.7313537016191706</c:v>
                </c:pt>
                <c:pt idx="134">
                  <c:v>0.7193398003386511</c:v>
                </c:pt>
                <c:pt idx="135">
                  <c:v>0.7071067811865476</c:v>
                </c:pt>
                <c:pt idx="136">
                  <c:v>0.6946583704589971</c:v>
                </c:pt>
                <c:pt idx="137">
                  <c:v>0.6819983600624986</c:v>
                </c:pt>
                <c:pt idx="138">
                  <c:v>0.6691306063588583</c:v>
                </c:pt>
                <c:pt idx="139">
                  <c:v>0.6560590289905073</c:v>
                </c:pt>
                <c:pt idx="140">
                  <c:v>0.6427876096865395</c:v>
                </c:pt>
                <c:pt idx="141">
                  <c:v>0.6293203910498374</c:v>
                </c:pt>
                <c:pt idx="142">
                  <c:v>0.6156614753256584</c:v>
                </c:pt>
                <c:pt idx="143">
                  <c:v>0.6018150231520482</c:v>
                </c:pt>
                <c:pt idx="144">
                  <c:v>0.5877852522924732</c:v>
                </c:pt>
                <c:pt idx="145">
                  <c:v>0.5735764363510459</c:v>
                </c:pt>
                <c:pt idx="146">
                  <c:v>0.5591929034707469</c:v>
                </c:pt>
                <c:pt idx="147">
                  <c:v>0.5446390350150273</c:v>
                </c:pt>
                <c:pt idx="148">
                  <c:v>0.5299192642332049</c:v>
                </c:pt>
                <c:pt idx="149">
                  <c:v>0.5150380749100544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0.4694715627858907</c:v>
                </c:pt>
                <c:pt idx="153">
                  <c:v>0.45399049973954686</c:v>
                </c:pt>
                <c:pt idx="154">
                  <c:v>0.4383711467890773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0.39073112848927377</c:v>
                </c:pt>
                <c:pt idx="158">
                  <c:v>0.37460659341591224</c:v>
                </c:pt>
                <c:pt idx="159">
                  <c:v>0.3583679495453002</c:v>
                </c:pt>
                <c:pt idx="160">
                  <c:v>0.3420201433256689</c:v>
                </c:pt>
                <c:pt idx="161">
                  <c:v>0.3255681544571566</c:v>
                </c:pt>
                <c:pt idx="162">
                  <c:v>0.3090169943749475</c:v>
                </c:pt>
                <c:pt idx="163">
                  <c:v>0.2923717047227366</c:v>
                </c:pt>
                <c:pt idx="164">
                  <c:v>0.2756373558169992</c:v>
                </c:pt>
                <c:pt idx="165">
                  <c:v>0.258819045102521</c:v>
                </c:pt>
                <c:pt idx="166">
                  <c:v>0.24192189559966773</c:v>
                </c:pt>
                <c:pt idx="167">
                  <c:v>0.2249510543438652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0.13917310096006533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0.0871557427476582</c:v>
                </c:pt>
                <c:pt idx="176">
                  <c:v>0.06975647374412552</c:v>
                </c:pt>
                <c:pt idx="177">
                  <c:v>0.05233595624294381</c:v>
                </c:pt>
                <c:pt idx="178">
                  <c:v>0.03489949670250114</c:v>
                </c:pt>
                <c:pt idx="179">
                  <c:v>0.01745240643728344</c:v>
                </c:pt>
                <c:pt idx="180">
                  <c:v>1.22514845490862E-16</c:v>
                </c:pt>
                <c:pt idx="181">
                  <c:v>-0.017452406437283637</c:v>
                </c:pt>
                <c:pt idx="182">
                  <c:v>-0.0348994967025009</c:v>
                </c:pt>
                <c:pt idx="183">
                  <c:v>-0.05233595624294356</c:v>
                </c:pt>
                <c:pt idx="184">
                  <c:v>-0.06975647374412527</c:v>
                </c:pt>
                <c:pt idx="185">
                  <c:v>-0.08715574274765794</c:v>
                </c:pt>
                <c:pt idx="186">
                  <c:v>-0.1045284632676535</c:v>
                </c:pt>
                <c:pt idx="187">
                  <c:v>-0.12186934340514731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-0.2079116908177595</c:v>
                </c:pt>
                <c:pt idx="193">
                  <c:v>-0.22495105434386498</c:v>
                </c:pt>
                <c:pt idx="194">
                  <c:v>-0.2419218955996675</c:v>
                </c:pt>
                <c:pt idx="195">
                  <c:v>-0.2588190451025208</c:v>
                </c:pt>
                <c:pt idx="196">
                  <c:v>-0.275637355816999</c:v>
                </c:pt>
                <c:pt idx="197">
                  <c:v>-0.29237170472273677</c:v>
                </c:pt>
                <c:pt idx="198">
                  <c:v>-0.3090169943749473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</c:v>
                </c:pt>
                <c:pt idx="203">
                  <c:v>-0.39073112848927355</c:v>
                </c:pt>
                <c:pt idx="204">
                  <c:v>-0.4067366430758002</c:v>
                </c:pt>
                <c:pt idx="205">
                  <c:v>-0.4226182617406993</c:v>
                </c:pt>
                <c:pt idx="206">
                  <c:v>-0.43837114678907746</c:v>
                </c:pt>
                <c:pt idx="207">
                  <c:v>-0.4539904997395467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</c:v>
                </c:pt>
                <c:pt idx="211">
                  <c:v>-0.5150380749100542</c:v>
                </c:pt>
                <c:pt idx="212">
                  <c:v>-0.5299192642332048</c:v>
                </c:pt>
                <c:pt idx="213">
                  <c:v>-0.5446390350150271</c:v>
                </c:pt>
                <c:pt idx="214">
                  <c:v>-0.5591929034707467</c:v>
                </c:pt>
                <c:pt idx="215">
                  <c:v>-0.5735764363510462</c:v>
                </c:pt>
                <c:pt idx="216">
                  <c:v>-0.587785252292473</c:v>
                </c:pt>
                <c:pt idx="217">
                  <c:v>-0.6018150231520484</c:v>
                </c:pt>
                <c:pt idx="218">
                  <c:v>-0.6156614753256582</c:v>
                </c:pt>
                <c:pt idx="219">
                  <c:v>-0.6293203910498376</c:v>
                </c:pt>
                <c:pt idx="220">
                  <c:v>-0.6427876096865393</c:v>
                </c:pt>
                <c:pt idx="221">
                  <c:v>-0.656059028990507</c:v>
                </c:pt>
                <c:pt idx="222">
                  <c:v>-0.6691306063588582</c:v>
                </c:pt>
                <c:pt idx="223">
                  <c:v>-0.6819983600624984</c:v>
                </c:pt>
                <c:pt idx="224">
                  <c:v>-0.6946583704589974</c:v>
                </c:pt>
                <c:pt idx="225">
                  <c:v>-0.7071067811865475</c:v>
                </c:pt>
                <c:pt idx="226">
                  <c:v>-0.7193398003386512</c:v>
                </c:pt>
                <c:pt idx="227">
                  <c:v>-0.7313537016191705</c:v>
                </c:pt>
                <c:pt idx="228">
                  <c:v>-0.7431448254773944</c:v>
                </c:pt>
                <c:pt idx="229">
                  <c:v>-0.754709580222772</c:v>
                </c:pt>
                <c:pt idx="230">
                  <c:v>-0.7660444431189779</c:v>
                </c:pt>
                <c:pt idx="231">
                  <c:v>-0.7771459614569706</c:v>
                </c:pt>
                <c:pt idx="232">
                  <c:v>-0.7880107536067221</c:v>
                </c:pt>
                <c:pt idx="233">
                  <c:v>-0.7986355100472928</c:v>
                </c:pt>
                <c:pt idx="234">
                  <c:v>-0.8090169943749473</c:v>
                </c:pt>
                <c:pt idx="235">
                  <c:v>-0.8191520442889916</c:v>
                </c:pt>
                <c:pt idx="236">
                  <c:v>-0.8290375725550418</c:v>
                </c:pt>
                <c:pt idx="237">
                  <c:v>-0.838670567945424</c:v>
                </c:pt>
                <c:pt idx="238">
                  <c:v>-0.848048096156426</c:v>
                </c:pt>
                <c:pt idx="239">
                  <c:v>-0.8571673007021121</c:v>
                </c:pt>
                <c:pt idx="240">
                  <c:v>-0.8660254037844384</c:v>
                </c:pt>
                <c:pt idx="241">
                  <c:v>-0.874619707139396</c:v>
                </c:pt>
                <c:pt idx="242">
                  <c:v>-0.882947592858927</c:v>
                </c:pt>
                <c:pt idx="243">
                  <c:v>-0.8910065241883678</c:v>
                </c:pt>
                <c:pt idx="244">
                  <c:v>-0.8987940462991668</c:v>
                </c:pt>
                <c:pt idx="245">
                  <c:v>-0.90630778703665</c:v>
                </c:pt>
                <c:pt idx="246">
                  <c:v>-0.913545457642601</c:v>
                </c:pt>
                <c:pt idx="247">
                  <c:v>-0.9205048534524403</c:v>
                </c:pt>
                <c:pt idx="248">
                  <c:v>-0.9271838545667873</c:v>
                </c:pt>
                <c:pt idx="249">
                  <c:v>-0.9335804264972016</c:v>
                </c:pt>
                <c:pt idx="250">
                  <c:v>-0.9396926207859084</c:v>
                </c:pt>
                <c:pt idx="251">
                  <c:v>-0.9455185755993168</c:v>
                </c:pt>
                <c:pt idx="252">
                  <c:v>-0.9510565162951535</c:v>
                </c:pt>
                <c:pt idx="253">
                  <c:v>-0.9563047559630353</c:v>
                </c:pt>
                <c:pt idx="254">
                  <c:v>-0.961261695938319</c:v>
                </c:pt>
                <c:pt idx="255">
                  <c:v>-0.9659258262890683</c:v>
                </c:pt>
                <c:pt idx="256">
                  <c:v>-0.9702957262759965</c:v>
                </c:pt>
                <c:pt idx="257">
                  <c:v>-0.9743700647852351</c:v>
                </c:pt>
                <c:pt idx="258">
                  <c:v>-0.9781476007338056</c:v>
                </c:pt>
                <c:pt idx="259">
                  <c:v>-0.981627183447664</c:v>
                </c:pt>
                <c:pt idx="260">
                  <c:v>-0.984807753012208</c:v>
                </c:pt>
                <c:pt idx="261">
                  <c:v>-0.9876883405951377</c:v>
                </c:pt>
                <c:pt idx="262">
                  <c:v>-0.9902680687415703</c:v>
                </c:pt>
                <c:pt idx="263">
                  <c:v>-0.9925461516413221</c:v>
                </c:pt>
                <c:pt idx="264">
                  <c:v>-0.9945218953682734</c:v>
                </c:pt>
                <c:pt idx="265">
                  <c:v>-0.9961946980917455</c:v>
                </c:pt>
                <c:pt idx="266">
                  <c:v>-0.9975640502598242</c:v>
                </c:pt>
                <c:pt idx="267">
                  <c:v>-0.9986295347545738</c:v>
                </c:pt>
                <c:pt idx="268">
                  <c:v>-0.9993908270190958</c:v>
                </c:pt>
                <c:pt idx="269">
                  <c:v>-0.9998476951563913</c:v>
                </c:pt>
                <c:pt idx="270">
                  <c:v>-1</c:v>
                </c:pt>
                <c:pt idx="271">
                  <c:v>-0.9998476951563913</c:v>
                </c:pt>
                <c:pt idx="272">
                  <c:v>-0.9993908270190958</c:v>
                </c:pt>
                <c:pt idx="273">
                  <c:v>-0.9986295347545738</c:v>
                </c:pt>
                <c:pt idx="274">
                  <c:v>-0.9975640502598243</c:v>
                </c:pt>
                <c:pt idx="275">
                  <c:v>-0.9961946980917455</c:v>
                </c:pt>
                <c:pt idx="276">
                  <c:v>-0.9945218953682734</c:v>
                </c:pt>
                <c:pt idx="277">
                  <c:v>-0.992546151641322</c:v>
                </c:pt>
                <c:pt idx="278">
                  <c:v>-0.9902680687415704</c:v>
                </c:pt>
                <c:pt idx="279">
                  <c:v>-0.9876883405951378</c:v>
                </c:pt>
                <c:pt idx="280">
                  <c:v>-0.9848077530122081</c:v>
                </c:pt>
                <c:pt idx="281">
                  <c:v>-0.9816271834476639</c:v>
                </c:pt>
                <c:pt idx="282">
                  <c:v>-0.9781476007338056</c:v>
                </c:pt>
                <c:pt idx="283">
                  <c:v>-0.9743700647852352</c:v>
                </c:pt>
                <c:pt idx="284">
                  <c:v>-0.9702957262759966</c:v>
                </c:pt>
                <c:pt idx="285">
                  <c:v>-0.9659258262890684</c:v>
                </c:pt>
                <c:pt idx="286">
                  <c:v>-0.9612616959383188</c:v>
                </c:pt>
                <c:pt idx="287">
                  <c:v>-0.9563047559630354</c:v>
                </c:pt>
                <c:pt idx="288">
                  <c:v>-0.9510565162951536</c:v>
                </c:pt>
                <c:pt idx="289">
                  <c:v>-0.945518575599317</c:v>
                </c:pt>
                <c:pt idx="290">
                  <c:v>-0.9396926207859083</c:v>
                </c:pt>
                <c:pt idx="291">
                  <c:v>-0.9335804264972017</c:v>
                </c:pt>
                <c:pt idx="292">
                  <c:v>-0.9271838545667874</c:v>
                </c:pt>
                <c:pt idx="293">
                  <c:v>-0.9205048534524405</c:v>
                </c:pt>
                <c:pt idx="294">
                  <c:v>-0.9135454576426011</c:v>
                </c:pt>
                <c:pt idx="295">
                  <c:v>-0.9063077870366499</c:v>
                </c:pt>
                <c:pt idx="296">
                  <c:v>-0.898794046299167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-0.8746197071393956</c:v>
                </c:pt>
                <c:pt idx="300">
                  <c:v>-0.8660254037844386</c:v>
                </c:pt>
                <c:pt idx="301">
                  <c:v>-0.8571673007021123</c:v>
                </c:pt>
                <c:pt idx="302">
                  <c:v>-0.8480480961564262</c:v>
                </c:pt>
                <c:pt idx="303">
                  <c:v>-0.8386705679454243</c:v>
                </c:pt>
                <c:pt idx="304">
                  <c:v>-0.8290375725550416</c:v>
                </c:pt>
                <c:pt idx="305">
                  <c:v>-0.8191520442889918</c:v>
                </c:pt>
                <c:pt idx="306">
                  <c:v>-0.8090169943749476</c:v>
                </c:pt>
                <c:pt idx="307">
                  <c:v>-0.798635510047293</c:v>
                </c:pt>
                <c:pt idx="308">
                  <c:v>-0.7880107536067218</c:v>
                </c:pt>
                <c:pt idx="309">
                  <c:v>-0.7771459614569708</c:v>
                </c:pt>
                <c:pt idx="310">
                  <c:v>-0.7660444431189781</c:v>
                </c:pt>
                <c:pt idx="311">
                  <c:v>-0.7547095802227722</c:v>
                </c:pt>
                <c:pt idx="312">
                  <c:v>-0.7431448254773946</c:v>
                </c:pt>
                <c:pt idx="313">
                  <c:v>-0.7313537016191703</c:v>
                </c:pt>
                <c:pt idx="314">
                  <c:v>-0.7193398003386512</c:v>
                </c:pt>
                <c:pt idx="315">
                  <c:v>-0.7071067811865477</c:v>
                </c:pt>
                <c:pt idx="316">
                  <c:v>-0.6946583704589976</c:v>
                </c:pt>
                <c:pt idx="317">
                  <c:v>-0.6819983600624983</c:v>
                </c:pt>
                <c:pt idx="318">
                  <c:v>-0.6691306063588581</c:v>
                </c:pt>
                <c:pt idx="319">
                  <c:v>-0.6560590289905074</c:v>
                </c:pt>
                <c:pt idx="320">
                  <c:v>-0.6427876096865396</c:v>
                </c:pt>
                <c:pt idx="321">
                  <c:v>-0.6293203910498378</c:v>
                </c:pt>
                <c:pt idx="322">
                  <c:v>-0.6156614753256582</c:v>
                </c:pt>
                <c:pt idx="323">
                  <c:v>-0.6018150231520483</c:v>
                </c:pt>
                <c:pt idx="324">
                  <c:v>-0.5877852522924734</c:v>
                </c:pt>
                <c:pt idx="325">
                  <c:v>-0.5735764363510465</c:v>
                </c:pt>
                <c:pt idx="326">
                  <c:v>-0.5591929034707466</c:v>
                </c:pt>
                <c:pt idx="327">
                  <c:v>-0.544639035015027</c:v>
                </c:pt>
                <c:pt idx="328">
                  <c:v>-0.529919264233205</c:v>
                </c:pt>
                <c:pt idx="329">
                  <c:v>-0.5150380749100545</c:v>
                </c:pt>
                <c:pt idx="330">
                  <c:v>-0.5000000000000004</c:v>
                </c:pt>
                <c:pt idx="331">
                  <c:v>-0.4848096202463369</c:v>
                </c:pt>
                <c:pt idx="332">
                  <c:v>-0.4694715627858908</c:v>
                </c:pt>
                <c:pt idx="333">
                  <c:v>-0.45399049973954697</c:v>
                </c:pt>
                <c:pt idx="334">
                  <c:v>-0.4383711467890778</c:v>
                </c:pt>
                <c:pt idx="335">
                  <c:v>-0.4226182617406992</c:v>
                </c:pt>
                <c:pt idx="336">
                  <c:v>-0.40673664307580015</c:v>
                </c:pt>
                <c:pt idx="337">
                  <c:v>-0.3907311284892739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-0.3255681544571567</c:v>
                </c:pt>
                <c:pt idx="342">
                  <c:v>-0.3090169943749476</c:v>
                </c:pt>
                <c:pt idx="343">
                  <c:v>-0.29237170472273716</c:v>
                </c:pt>
                <c:pt idx="344">
                  <c:v>-0.27563735581699894</c:v>
                </c:pt>
                <c:pt idx="345">
                  <c:v>-0.2588190451025207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-0.1736481776669304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-0.12186934340514723</c:v>
                </c:pt>
                <c:pt idx="354">
                  <c:v>-0.10452846326765342</c:v>
                </c:pt>
                <c:pt idx="355">
                  <c:v>-0.08715574274765832</c:v>
                </c:pt>
                <c:pt idx="356">
                  <c:v>-0.06975647374412564</c:v>
                </c:pt>
                <c:pt idx="357">
                  <c:v>-0.05233595624294437</c:v>
                </c:pt>
                <c:pt idx="358">
                  <c:v>-0.034899496702500823</c:v>
                </c:pt>
                <c:pt idx="359">
                  <c:v>-0.01745240643728356</c:v>
                </c:pt>
                <c:pt idx="360">
                  <c:v>-2.45029690981724E-16</c:v>
                </c:pt>
                <c:pt idx="361">
                  <c:v>0.01745240643728307</c:v>
                </c:pt>
                <c:pt idx="362">
                  <c:v>0.03489949670250122</c:v>
                </c:pt>
                <c:pt idx="363">
                  <c:v>0.05233595624294388</c:v>
                </c:pt>
                <c:pt idx="364">
                  <c:v>0.06975647374412515</c:v>
                </c:pt>
                <c:pt idx="365">
                  <c:v>0.08715574274765783</c:v>
                </c:pt>
                <c:pt idx="366">
                  <c:v>0.10452846326765293</c:v>
                </c:pt>
                <c:pt idx="367">
                  <c:v>0.12186934340514763</c:v>
                </c:pt>
                <c:pt idx="368">
                  <c:v>0.13917310096006538</c:v>
                </c:pt>
                <c:pt idx="369">
                  <c:v>0.15643446504023062</c:v>
                </c:pt>
                <c:pt idx="370">
                  <c:v>0.17364817766692991</c:v>
                </c:pt>
                <c:pt idx="371">
                  <c:v>0.19080899537654505</c:v>
                </c:pt>
                <c:pt idx="372">
                  <c:v>0.20791169081775937</c:v>
                </c:pt>
                <c:pt idx="373">
                  <c:v>0.22495105434386484</c:v>
                </c:pt>
                <c:pt idx="374">
                  <c:v>0.24192189559966737</c:v>
                </c:pt>
                <c:pt idx="375">
                  <c:v>0.25881904510252024</c:v>
                </c:pt>
                <c:pt idx="376">
                  <c:v>0.27563735581699933</c:v>
                </c:pt>
                <c:pt idx="377">
                  <c:v>0.29237170472273666</c:v>
                </c:pt>
                <c:pt idx="378">
                  <c:v>0.3090169943749472</c:v>
                </c:pt>
                <c:pt idx="379">
                  <c:v>0.32556815445715626</c:v>
                </c:pt>
                <c:pt idx="380">
                  <c:v>0.34202014332566893</c:v>
                </c:pt>
                <c:pt idx="381">
                  <c:v>0.3583679495453003</c:v>
                </c:pt>
                <c:pt idx="382">
                  <c:v>0.3746065934159119</c:v>
                </c:pt>
                <c:pt idx="383">
                  <c:v>0.39073112848927344</c:v>
                </c:pt>
                <c:pt idx="384">
                  <c:v>0.4067366430758005</c:v>
                </c:pt>
                <c:pt idx="385">
                  <c:v>0.42261826174069955</c:v>
                </c:pt>
                <c:pt idx="386">
                  <c:v>0.43837114678907735</c:v>
                </c:pt>
                <c:pt idx="387">
                  <c:v>0.4539904997395466</c:v>
                </c:pt>
                <c:pt idx="388">
                  <c:v>0.46947156278589036</c:v>
                </c:pt>
                <c:pt idx="389">
                  <c:v>0.4848096202463372</c:v>
                </c:pt>
                <c:pt idx="390">
                  <c:v>0.5</c:v>
                </c:pt>
                <c:pt idx="391">
                  <c:v>0.515038074910054</c:v>
                </c:pt>
                <c:pt idx="392">
                  <c:v>0.5299192642332047</c:v>
                </c:pt>
                <c:pt idx="393">
                  <c:v>0.5446390350150273</c:v>
                </c:pt>
                <c:pt idx="394">
                  <c:v>0.5591929034707469</c:v>
                </c:pt>
                <c:pt idx="395">
                  <c:v>0.573576436351046</c:v>
                </c:pt>
                <c:pt idx="396">
                  <c:v>0.5877852522924729</c:v>
                </c:pt>
                <c:pt idx="397">
                  <c:v>0.6018150231520479</c:v>
                </c:pt>
                <c:pt idx="398">
                  <c:v>0.6156614753256584</c:v>
                </c:pt>
                <c:pt idx="399">
                  <c:v>0.6293203910498375</c:v>
                </c:pt>
                <c:pt idx="400">
                  <c:v>0.6427876096865391</c:v>
                </c:pt>
                <c:pt idx="401">
                  <c:v>0.656059028990507</c:v>
                </c:pt>
                <c:pt idx="402">
                  <c:v>0.6691306063588585</c:v>
                </c:pt>
                <c:pt idx="403">
                  <c:v>0.6819983600624986</c:v>
                </c:pt>
                <c:pt idx="404">
                  <c:v>0.6946583704589973</c:v>
                </c:pt>
                <c:pt idx="405">
                  <c:v>0.7071067811865474</c:v>
                </c:pt>
                <c:pt idx="406">
                  <c:v>0.7193398003386509</c:v>
                </c:pt>
                <c:pt idx="407">
                  <c:v>0.7313537016191707</c:v>
                </c:pt>
                <c:pt idx="408">
                  <c:v>0.7431448254773942</c:v>
                </c:pt>
                <c:pt idx="409">
                  <c:v>0.7547095802227719</c:v>
                </c:pt>
                <c:pt idx="410">
                  <c:v>0.7660444431189778</c:v>
                </c:pt>
                <c:pt idx="411">
                  <c:v>0.7771459614569711</c:v>
                </c:pt>
                <c:pt idx="412">
                  <c:v>0.788010753606722</c:v>
                </c:pt>
                <c:pt idx="413">
                  <c:v>0.7986355100472928</c:v>
                </c:pt>
                <c:pt idx="414">
                  <c:v>0.8090169943749472</c:v>
                </c:pt>
                <c:pt idx="415">
                  <c:v>0.8191520442889915</c:v>
                </c:pt>
                <c:pt idx="416">
                  <c:v>0.8290375725550418</c:v>
                </c:pt>
                <c:pt idx="417">
                  <c:v>0.838670567945424</c:v>
                </c:pt>
                <c:pt idx="418">
                  <c:v>0.8480480961564258</c:v>
                </c:pt>
                <c:pt idx="419">
                  <c:v>0.8571673007021121</c:v>
                </c:pt>
                <c:pt idx="420">
                  <c:v>0.8660254037844388</c:v>
                </c:pt>
                <c:pt idx="421">
                  <c:v>0.8746197071393959</c:v>
                </c:pt>
                <c:pt idx="422">
                  <c:v>0.8829475928589269</c:v>
                </c:pt>
                <c:pt idx="423">
                  <c:v>0.8910065241883677</c:v>
                </c:pt>
                <c:pt idx="424">
                  <c:v>0.8987940462991668</c:v>
                </c:pt>
                <c:pt idx="425">
                  <c:v>0.90630778703665</c:v>
                </c:pt>
                <c:pt idx="426">
                  <c:v>0.9135454576426009</c:v>
                </c:pt>
                <c:pt idx="427">
                  <c:v>0.9205048534524403</c:v>
                </c:pt>
                <c:pt idx="428">
                  <c:v>0.9271838545667872</c:v>
                </c:pt>
                <c:pt idx="429">
                  <c:v>0.9335804264972019</c:v>
                </c:pt>
                <c:pt idx="430">
                  <c:v>0.9396926207859084</c:v>
                </c:pt>
                <c:pt idx="431">
                  <c:v>0.9455185755993167</c:v>
                </c:pt>
                <c:pt idx="432">
                  <c:v>0.9510565162951535</c:v>
                </c:pt>
                <c:pt idx="433">
                  <c:v>0.9563047559630353</c:v>
                </c:pt>
                <c:pt idx="434">
                  <c:v>0.9612616959383189</c:v>
                </c:pt>
                <c:pt idx="435">
                  <c:v>0.9659258262890683</c:v>
                </c:pt>
                <c:pt idx="436">
                  <c:v>0.9702957262759965</c:v>
                </c:pt>
                <c:pt idx="437">
                  <c:v>0.9743700647852351</c:v>
                </c:pt>
                <c:pt idx="438">
                  <c:v>0.9781476007338057</c:v>
                </c:pt>
                <c:pt idx="439">
                  <c:v>0.981627183447664</c:v>
                </c:pt>
                <c:pt idx="440">
                  <c:v>0.984807753012208</c:v>
                </c:pt>
                <c:pt idx="441">
                  <c:v>0.9876883405951377</c:v>
                </c:pt>
                <c:pt idx="442">
                  <c:v>0.9902680687415703</c:v>
                </c:pt>
                <c:pt idx="443">
                  <c:v>0.9925461516413221</c:v>
                </c:pt>
                <c:pt idx="444">
                  <c:v>0.9945218953682733</c:v>
                </c:pt>
                <c:pt idx="445">
                  <c:v>0.9961946980917455</c:v>
                </c:pt>
                <c:pt idx="446">
                  <c:v>0.9975640502598242</c:v>
                </c:pt>
                <c:pt idx="447">
                  <c:v>0.9986295347545739</c:v>
                </c:pt>
                <c:pt idx="448">
                  <c:v>0.9993908270190958</c:v>
                </c:pt>
                <c:pt idx="449">
                  <c:v>0.9998476951563913</c:v>
                </c:pt>
                <c:pt idx="450">
                  <c:v>1</c:v>
                </c:pt>
                <c:pt idx="451">
                  <c:v>0.9998476951563913</c:v>
                </c:pt>
                <c:pt idx="452">
                  <c:v>0.9993908270190958</c:v>
                </c:pt>
                <c:pt idx="453">
                  <c:v>0.9986295347545738</c:v>
                </c:pt>
                <c:pt idx="454">
                  <c:v>0.9975640502598243</c:v>
                </c:pt>
                <c:pt idx="455">
                  <c:v>0.9961946980917455</c:v>
                </c:pt>
                <c:pt idx="456">
                  <c:v>0.9945218953682733</c:v>
                </c:pt>
                <c:pt idx="457">
                  <c:v>0.992546151641322</c:v>
                </c:pt>
                <c:pt idx="458">
                  <c:v>0.9902680687415704</c:v>
                </c:pt>
                <c:pt idx="459">
                  <c:v>0.9876883405951377</c:v>
                </c:pt>
                <c:pt idx="460">
                  <c:v>0.9848077530122081</c:v>
                </c:pt>
                <c:pt idx="461">
                  <c:v>0.9816271834476639</c:v>
                </c:pt>
                <c:pt idx="462">
                  <c:v>0.9781476007338058</c:v>
                </c:pt>
                <c:pt idx="463">
                  <c:v>0.9743700647852352</c:v>
                </c:pt>
                <c:pt idx="464">
                  <c:v>0.9702957262759964</c:v>
                </c:pt>
                <c:pt idx="465">
                  <c:v>0.9659258262890684</c:v>
                </c:pt>
                <c:pt idx="466">
                  <c:v>0.9612616959383189</c:v>
                </c:pt>
                <c:pt idx="467">
                  <c:v>0.9563047559630358</c:v>
                </c:pt>
                <c:pt idx="468">
                  <c:v>0.9510565162951536</c:v>
                </c:pt>
                <c:pt idx="469">
                  <c:v>0.9455185755993167</c:v>
                </c:pt>
                <c:pt idx="470">
                  <c:v>0.9396926207859086</c:v>
                </c:pt>
                <c:pt idx="471">
                  <c:v>0.9335804264972017</c:v>
                </c:pt>
                <c:pt idx="472">
                  <c:v>0.9271838545667872</c:v>
                </c:pt>
                <c:pt idx="473">
                  <c:v>0.9205048534524405</c:v>
                </c:pt>
                <c:pt idx="474">
                  <c:v>0.9135454576426008</c:v>
                </c:pt>
                <c:pt idx="475">
                  <c:v>0.9063077870366503</c:v>
                </c:pt>
                <c:pt idx="476">
                  <c:v>0.898794046299167</c:v>
                </c:pt>
                <c:pt idx="477">
                  <c:v>0.8910065241883676</c:v>
                </c:pt>
                <c:pt idx="478">
                  <c:v>0.8829475928589272</c:v>
                </c:pt>
                <c:pt idx="479">
                  <c:v>0.8746197071393957</c:v>
                </c:pt>
                <c:pt idx="480">
                  <c:v>0.8660254037844392</c:v>
                </c:pt>
                <c:pt idx="481">
                  <c:v>0.8571673007021124</c:v>
                </c:pt>
                <c:pt idx="482">
                  <c:v>0.8480480961564257</c:v>
                </c:pt>
                <c:pt idx="483">
                  <c:v>0.8386705679454244</c:v>
                </c:pt>
                <c:pt idx="484">
                  <c:v>0.8290375725550416</c:v>
                </c:pt>
                <c:pt idx="485">
                  <c:v>0.8191520442889924</c:v>
                </c:pt>
                <c:pt idx="486">
                  <c:v>0.8090169943749477</c:v>
                </c:pt>
                <c:pt idx="487">
                  <c:v>0.7986355100472926</c:v>
                </c:pt>
                <c:pt idx="488">
                  <c:v>0.7880107536067225</c:v>
                </c:pt>
                <c:pt idx="489">
                  <c:v>0.7771459614569709</c:v>
                </c:pt>
                <c:pt idx="490">
                  <c:v>0.7660444431189776</c:v>
                </c:pt>
                <c:pt idx="491">
                  <c:v>0.7547095802227722</c:v>
                </c:pt>
                <c:pt idx="492">
                  <c:v>0.743144825477394</c:v>
                </c:pt>
                <c:pt idx="493">
                  <c:v>0.731353701619171</c:v>
                </c:pt>
                <c:pt idx="494">
                  <c:v>0.7193398003386512</c:v>
                </c:pt>
                <c:pt idx="495">
                  <c:v>0.7071067811865471</c:v>
                </c:pt>
                <c:pt idx="496">
                  <c:v>0.6946583704589977</c:v>
                </c:pt>
                <c:pt idx="497">
                  <c:v>0.6819983600624984</c:v>
                </c:pt>
                <c:pt idx="498">
                  <c:v>0.6691306063588589</c:v>
                </c:pt>
                <c:pt idx="499">
                  <c:v>0.6560590289905075</c:v>
                </c:pt>
                <c:pt idx="500">
                  <c:v>0.642787609686539</c:v>
                </c:pt>
                <c:pt idx="501">
                  <c:v>0.629320391049838</c:v>
                </c:pt>
                <c:pt idx="502">
                  <c:v>0.6156614753256583</c:v>
                </c:pt>
                <c:pt idx="503">
                  <c:v>0.6018150231520492</c:v>
                </c:pt>
                <c:pt idx="504">
                  <c:v>0.5877852522924734</c:v>
                </c:pt>
                <c:pt idx="505">
                  <c:v>0.5735764363510458</c:v>
                </c:pt>
                <c:pt idx="506">
                  <c:v>0.5591929034707475</c:v>
                </c:pt>
                <c:pt idx="507">
                  <c:v>0.5446390350150271</c:v>
                </c:pt>
                <c:pt idx="508">
                  <c:v>0.5299192642332045</c:v>
                </c:pt>
                <c:pt idx="509">
                  <c:v>0.5150380749100546</c:v>
                </c:pt>
                <c:pt idx="510">
                  <c:v>0.4999999999999998</c:v>
                </c:pt>
                <c:pt idx="511">
                  <c:v>0.4848096202463378</c:v>
                </c:pt>
                <c:pt idx="512">
                  <c:v>0.4694715627858909</c:v>
                </c:pt>
                <c:pt idx="513">
                  <c:v>0.4539904997395463</c:v>
                </c:pt>
                <c:pt idx="514">
                  <c:v>0.4383711467890779</c:v>
                </c:pt>
                <c:pt idx="515">
                  <c:v>0.42261826174069933</c:v>
                </c:pt>
                <c:pt idx="516">
                  <c:v>0.4067366430758011</c:v>
                </c:pt>
                <c:pt idx="517">
                  <c:v>0.390731128489274</c:v>
                </c:pt>
                <c:pt idx="518">
                  <c:v>0.3746065934159116</c:v>
                </c:pt>
                <c:pt idx="519">
                  <c:v>0.3583679495453009</c:v>
                </c:pt>
                <c:pt idx="520">
                  <c:v>0.3420201433256687</c:v>
                </c:pt>
                <c:pt idx="521">
                  <c:v>0.325568154457156</c:v>
                </c:pt>
                <c:pt idx="522">
                  <c:v>0.3090169943749478</c:v>
                </c:pt>
                <c:pt idx="523">
                  <c:v>0.2923717047227364</c:v>
                </c:pt>
                <c:pt idx="524">
                  <c:v>0.2756373558169999</c:v>
                </c:pt>
                <c:pt idx="525">
                  <c:v>0.2588190451025208</c:v>
                </c:pt>
                <c:pt idx="526">
                  <c:v>0.24192189559966712</c:v>
                </c:pt>
                <c:pt idx="527">
                  <c:v>0.22495105434386545</c:v>
                </c:pt>
                <c:pt idx="528">
                  <c:v>0.20791169081775912</c:v>
                </c:pt>
                <c:pt idx="529">
                  <c:v>0.19080899537654564</c:v>
                </c:pt>
                <c:pt idx="530">
                  <c:v>0.1736481776669305</c:v>
                </c:pt>
                <c:pt idx="531">
                  <c:v>0.15643446504023034</c:v>
                </c:pt>
                <c:pt idx="532">
                  <c:v>0.139173100960066</c:v>
                </c:pt>
                <c:pt idx="533">
                  <c:v>0.12186934340514735</c:v>
                </c:pt>
                <c:pt idx="534">
                  <c:v>0.10452846326765443</c:v>
                </c:pt>
                <c:pt idx="535">
                  <c:v>0.08715574274765844</c:v>
                </c:pt>
                <c:pt idx="536">
                  <c:v>0.06975647374412487</c:v>
                </c:pt>
                <c:pt idx="537">
                  <c:v>0.052335956242944494</c:v>
                </c:pt>
                <c:pt idx="538">
                  <c:v>0.03489949670250094</c:v>
                </c:pt>
                <c:pt idx="539">
                  <c:v>0.017452406437282793</c:v>
                </c:pt>
                <c:pt idx="540">
                  <c:v>3.67544536472586E-16</c:v>
                </c:pt>
                <c:pt idx="541">
                  <c:v>-0.017452406437283834</c:v>
                </c:pt>
                <c:pt idx="542">
                  <c:v>-0.034899496702500206</c:v>
                </c:pt>
                <c:pt idx="543">
                  <c:v>-0.05233595624294376</c:v>
                </c:pt>
                <c:pt idx="544">
                  <c:v>-0.06975647374412591</c:v>
                </c:pt>
                <c:pt idx="545">
                  <c:v>-0.08715574274765771</c:v>
                </c:pt>
                <c:pt idx="546">
                  <c:v>-0.10452846326765369</c:v>
                </c:pt>
                <c:pt idx="547">
                  <c:v>-0.12186934340514662</c:v>
                </c:pt>
                <c:pt idx="548">
                  <c:v>-0.13917310096006527</c:v>
                </c:pt>
                <c:pt idx="549">
                  <c:v>-0.15643446504023137</c:v>
                </c:pt>
                <c:pt idx="550">
                  <c:v>-0.17364817766692978</c:v>
                </c:pt>
                <c:pt idx="551">
                  <c:v>-0.19080899537654492</c:v>
                </c:pt>
                <c:pt idx="552">
                  <c:v>-0.2079116908177584</c:v>
                </c:pt>
                <c:pt idx="553">
                  <c:v>-0.22495105434386473</c:v>
                </c:pt>
                <c:pt idx="554">
                  <c:v>-0.24192189559966812</c:v>
                </c:pt>
                <c:pt idx="555">
                  <c:v>-0.25881904510252013</c:v>
                </c:pt>
                <c:pt idx="556">
                  <c:v>-0.2756373558169992</c:v>
                </c:pt>
                <c:pt idx="557">
                  <c:v>-0.2923717047227374</c:v>
                </c:pt>
                <c:pt idx="558">
                  <c:v>-0.30901699437494706</c:v>
                </c:pt>
                <c:pt idx="559">
                  <c:v>-0.325568154457157</c:v>
                </c:pt>
                <c:pt idx="560">
                  <c:v>-0.342020143325668</c:v>
                </c:pt>
                <c:pt idx="561">
                  <c:v>-0.3583679495453002</c:v>
                </c:pt>
                <c:pt idx="562">
                  <c:v>-0.37460659341591257</c:v>
                </c:pt>
                <c:pt idx="563">
                  <c:v>-0.3907311284892733</c:v>
                </c:pt>
                <c:pt idx="564">
                  <c:v>-0.4067366430758004</c:v>
                </c:pt>
                <c:pt idx="565">
                  <c:v>-0.42261826174069866</c:v>
                </c:pt>
                <c:pt idx="566">
                  <c:v>-0.43837114678907724</c:v>
                </c:pt>
                <c:pt idx="567">
                  <c:v>-0.45399049973954725</c:v>
                </c:pt>
                <c:pt idx="568">
                  <c:v>-0.46947156278589025</c:v>
                </c:pt>
                <c:pt idx="569">
                  <c:v>-0.4848096202463371</c:v>
                </c:pt>
                <c:pt idx="570">
                  <c:v>-0.49999999999999917</c:v>
                </c:pt>
                <c:pt idx="571">
                  <c:v>-0.5150380749100539</c:v>
                </c:pt>
                <c:pt idx="572">
                  <c:v>-0.5299192642332053</c:v>
                </c:pt>
                <c:pt idx="573">
                  <c:v>-0.5446390350150265</c:v>
                </c:pt>
                <c:pt idx="574">
                  <c:v>-0.5591929034707468</c:v>
                </c:pt>
                <c:pt idx="575">
                  <c:v>-0.5735764363510467</c:v>
                </c:pt>
                <c:pt idx="576">
                  <c:v>-0.5877852522924728</c:v>
                </c:pt>
                <c:pt idx="577">
                  <c:v>-0.6018150231520485</c:v>
                </c:pt>
                <c:pt idx="578">
                  <c:v>-0.6156614753256576</c:v>
                </c:pt>
                <c:pt idx="579">
                  <c:v>-0.6293203910498374</c:v>
                </c:pt>
                <c:pt idx="580">
                  <c:v>-0.6427876096865398</c:v>
                </c:pt>
                <c:pt idx="581">
                  <c:v>-0.6560590289905069</c:v>
                </c:pt>
                <c:pt idx="582">
                  <c:v>-0.6691306063588583</c:v>
                </c:pt>
                <c:pt idx="583">
                  <c:v>-0.6819983600624978</c:v>
                </c:pt>
                <c:pt idx="584">
                  <c:v>-0.6946583704589971</c:v>
                </c:pt>
                <c:pt idx="585">
                  <c:v>-0.7071067811865479</c:v>
                </c:pt>
                <c:pt idx="586">
                  <c:v>-0.7193398003386507</c:v>
                </c:pt>
                <c:pt idx="587">
                  <c:v>-0.7313537016191706</c:v>
                </c:pt>
                <c:pt idx="588">
                  <c:v>-0.7431448254773936</c:v>
                </c:pt>
                <c:pt idx="589">
                  <c:v>-0.7547095802227718</c:v>
                </c:pt>
                <c:pt idx="590">
                  <c:v>-0.7660444431189782</c:v>
                </c:pt>
                <c:pt idx="591">
                  <c:v>-0.7771459614569705</c:v>
                </c:pt>
                <c:pt idx="592">
                  <c:v>-0.7880107536067219</c:v>
                </c:pt>
                <c:pt idx="593">
                  <c:v>-0.7986355100472933</c:v>
                </c:pt>
                <c:pt idx="594">
                  <c:v>-0.8090169943749472</c:v>
                </c:pt>
                <c:pt idx="595">
                  <c:v>-0.8191520442889919</c:v>
                </c:pt>
                <c:pt idx="596">
                  <c:v>-0.8290375725550413</c:v>
                </c:pt>
                <c:pt idx="597">
                  <c:v>-0.8386705679454239</c:v>
                </c:pt>
                <c:pt idx="598">
                  <c:v>-0.8480480961564263</c:v>
                </c:pt>
                <c:pt idx="599">
                  <c:v>-0.857167300702112</c:v>
                </c:pt>
                <c:pt idx="600">
                  <c:v>-0.8660254037844387</c:v>
                </c:pt>
                <c:pt idx="601">
                  <c:v>-0.8746197071393954</c:v>
                </c:pt>
                <c:pt idx="602">
                  <c:v>-0.8829475928589269</c:v>
                </c:pt>
                <c:pt idx="603">
                  <c:v>-0.8910065241883681</c:v>
                </c:pt>
                <c:pt idx="604">
                  <c:v>-0.8987940462991667</c:v>
                </c:pt>
                <c:pt idx="605">
                  <c:v>-0.90630778703665</c:v>
                </c:pt>
                <c:pt idx="606">
                  <c:v>-0.9135454576426005</c:v>
                </c:pt>
                <c:pt idx="607">
                  <c:v>-0.9205048534524402</c:v>
                </c:pt>
                <c:pt idx="608">
                  <c:v>-0.9271838545667875</c:v>
                </c:pt>
                <c:pt idx="609">
                  <c:v>-0.9335804264972015</c:v>
                </c:pt>
                <c:pt idx="610">
                  <c:v>-0.9396926207859084</c:v>
                </c:pt>
                <c:pt idx="611">
                  <c:v>-0.9455185755993171</c:v>
                </c:pt>
                <c:pt idx="612">
                  <c:v>-0.9510565162951534</c:v>
                </c:pt>
                <c:pt idx="613">
                  <c:v>-0.9563047559630355</c:v>
                </c:pt>
                <c:pt idx="614">
                  <c:v>-0.9612616959383187</c:v>
                </c:pt>
                <c:pt idx="615">
                  <c:v>-0.9659258262890682</c:v>
                </c:pt>
                <c:pt idx="616">
                  <c:v>-0.9702957262759966</c:v>
                </c:pt>
                <c:pt idx="617">
                  <c:v>-0.9743700647852351</c:v>
                </c:pt>
                <c:pt idx="618">
                  <c:v>-0.9781476007338057</c:v>
                </c:pt>
                <c:pt idx="619">
                  <c:v>-0.9816271834476638</c:v>
                </c:pt>
                <c:pt idx="620">
                  <c:v>-0.984807753012208</c:v>
                </c:pt>
                <c:pt idx="621">
                  <c:v>-0.9876883405951378</c:v>
                </c:pt>
                <c:pt idx="622">
                  <c:v>-0.9902680687415703</c:v>
                </c:pt>
                <c:pt idx="623">
                  <c:v>-0.9925461516413221</c:v>
                </c:pt>
                <c:pt idx="624">
                  <c:v>-0.9945218953682732</c:v>
                </c:pt>
                <c:pt idx="625">
                  <c:v>-0.9961946980917455</c:v>
                </c:pt>
                <c:pt idx="626">
                  <c:v>-0.9975640502598243</c:v>
                </c:pt>
                <c:pt idx="627">
                  <c:v>-0.9986295347545738</c:v>
                </c:pt>
                <c:pt idx="628">
                  <c:v>-0.9993908270190958</c:v>
                </c:pt>
                <c:pt idx="629">
                  <c:v>-0.9998476951563913</c:v>
                </c:pt>
                <c:pt idx="630">
                  <c:v>-1</c:v>
                </c:pt>
                <c:pt idx="631">
                  <c:v>-0.9998476951563913</c:v>
                </c:pt>
                <c:pt idx="632">
                  <c:v>-0.9993908270190958</c:v>
                </c:pt>
                <c:pt idx="633">
                  <c:v>-0.9986295347545738</c:v>
                </c:pt>
                <c:pt idx="634">
                  <c:v>-0.9975640502598242</c:v>
                </c:pt>
                <c:pt idx="635">
                  <c:v>-0.9961946980917455</c:v>
                </c:pt>
                <c:pt idx="636">
                  <c:v>-0.9945218953682733</c:v>
                </c:pt>
                <c:pt idx="637">
                  <c:v>-0.9925461516413221</c:v>
                </c:pt>
                <c:pt idx="638">
                  <c:v>-0.9902680687415704</c:v>
                </c:pt>
                <c:pt idx="639">
                  <c:v>-0.9876883405951377</c:v>
                </c:pt>
                <c:pt idx="640">
                  <c:v>-0.9848077530122081</c:v>
                </c:pt>
                <c:pt idx="641">
                  <c:v>-0.981627183447664</c:v>
                </c:pt>
                <c:pt idx="642">
                  <c:v>-0.9781476007338058</c:v>
                </c:pt>
                <c:pt idx="643">
                  <c:v>-0.9743700647852354</c:v>
                </c:pt>
                <c:pt idx="644">
                  <c:v>-0.9702957262759964</c:v>
                </c:pt>
                <c:pt idx="645">
                  <c:v>-0.9659258262890684</c:v>
                </c:pt>
                <c:pt idx="646">
                  <c:v>-0.9612616959383189</c:v>
                </c:pt>
                <c:pt idx="647">
                  <c:v>-0.9563047559630353</c:v>
                </c:pt>
                <c:pt idx="648">
                  <c:v>-0.9510565162951538</c:v>
                </c:pt>
                <c:pt idx="649">
                  <c:v>-0.9455185755993167</c:v>
                </c:pt>
                <c:pt idx="650">
                  <c:v>-0.9396926207859086</c:v>
                </c:pt>
                <c:pt idx="651">
                  <c:v>-0.9335804264972019</c:v>
                </c:pt>
                <c:pt idx="652">
                  <c:v>-0.9271838545667872</c:v>
                </c:pt>
                <c:pt idx="653">
                  <c:v>-0.9205048534524405</c:v>
                </c:pt>
                <c:pt idx="654">
                  <c:v>-0.9135454576426009</c:v>
                </c:pt>
                <c:pt idx="655">
                  <c:v>-0.9063077870366504</c:v>
                </c:pt>
                <c:pt idx="656">
                  <c:v>-0.8987940462991671</c:v>
                </c:pt>
                <c:pt idx="657">
                  <c:v>-0.8910065241883677</c:v>
                </c:pt>
                <c:pt idx="658">
                  <c:v>-0.8829475928589272</c:v>
                </c:pt>
                <c:pt idx="659">
                  <c:v>-0.8746197071393957</c:v>
                </c:pt>
                <c:pt idx="660">
                  <c:v>-0.8660254037844392</c:v>
                </c:pt>
                <c:pt idx="661">
                  <c:v>-0.8571673007021124</c:v>
                </c:pt>
                <c:pt idx="662">
                  <c:v>-0.8480480961564258</c:v>
                </c:pt>
                <c:pt idx="663">
                  <c:v>-0.8386705679454244</c:v>
                </c:pt>
                <c:pt idx="664">
                  <c:v>-0.8290375725550417</c:v>
                </c:pt>
                <c:pt idx="665">
                  <c:v>-0.8191520442889915</c:v>
                </c:pt>
                <c:pt idx="666">
                  <c:v>-0.8090169943749477</c:v>
                </c:pt>
                <c:pt idx="667">
                  <c:v>-0.7986355100472927</c:v>
                </c:pt>
                <c:pt idx="668">
                  <c:v>-0.7880107536067225</c:v>
                </c:pt>
                <c:pt idx="669">
                  <c:v>-0.777145961456971</c:v>
                </c:pt>
                <c:pt idx="670">
                  <c:v>-0.7660444431189777</c:v>
                </c:pt>
                <c:pt idx="671">
                  <c:v>-0.7547095802227723</c:v>
                </c:pt>
                <c:pt idx="672">
                  <c:v>-0.7431448254773941</c:v>
                </c:pt>
                <c:pt idx="673">
                  <c:v>-0.7313537016191711</c:v>
                </c:pt>
                <c:pt idx="674">
                  <c:v>-0.7193398003386513</c:v>
                </c:pt>
                <c:pt idx="675">
                  <c:v>-0.7071067811865472</c:v>
                </c:pt>
                <c:pt idx="676">
                  <c:v>-0.6946583704589978</c:v>
                </c:pt>
                <c:pt idx="677">
                  <c:v>-0.6819983600624985</c:v>
                </c:pt>
                <c:pt idx="678">
                  <c:v>-0.669130606358859</c:v>
                </c:pt>
                <c:pt idx="679">
                  <c:v>-0.6560590289905076</c:v>
                </c:pt>
                <c:pt idx="680">
                  <c:v>-0.642787609686539</c:v>
                </c:pt>
                <c:pt idx="681">
                  <c:v>-0.6293203910498381</c:v>
                </c:pt>
                <c:pt idx="682">
                  <c:v>-0.6156614753256583</c:v>
                </c:pt>
                <c:pt idx="683">
                  <c:v>-0.6018150231520478</c:v>
                </c:pt>
                <c:pt idx="684">
                  <c:v>-0.5877852522924735</c:v>
                </c:pt>
                <c:pt idx="685">
                  <c:v>-0.5735764363510459</c:v>
                </c:pt>
                <c:pt idx="686">
                  <c:v>-0.5591929034707476</c:v>
                </c:pt>
                <c:pt idx="687">
                  <c:v>-0.5446390350150272</c:v>
                </c:pt>
                <c:pt idx="688">
                  <c:v>-0.5299192642332046</c:v>
                </c:pt>
                <c:pt idx="689">
                  <c:v>-0.5150380749100547</c:v>
                </c:pt>
                <c:pt idx="690">
                  <c:v>-0.4999999999999999</c:v>
                </c:pt>
                <c:pt idx="691">
                  <c:v>-0.4848096202463379</c:v>
                </c:pt>
                <c:pt idx="692">
                  <c:v>-0.46947156278589103</c:v>
                </c:pt>
                <c:pt idx="693">
                  <c:v>-0.4539904997395464</c:v>
                </c:pt>
                <c:pt idx="694">
                  <c:v>-0.438371146789078</c:v>
                </c:pt>
                <c:pt idx="695">
                  <c:v>-0.42261826174069944</c:v>
                </c:pt>
                <c:pt idx="696">
                  <c:v>-0.4067366430758012</c:v>
                </c:pt>
                <c:pt idx="697">
                  <c:v>-0.3907311284892741</c:v>
                </c:pt>
                <c:pt idx="698">
                  <c:v>-0.37460659341591174</c:v>
                </c:pt>
                <c:pt idx="699">
                  <c:v>-0.358367949545301</c:v>
                </c:pt>
                <c:pt idx="700">
                  <c:v>-0.3420201433256688</c:v>
                </c:pt>
                <c:pt idx="701">
                  <c:v>-0.3255681544571561</c:v>
                </c:pt>
                <c:pt idx="702">
                  <c:v>-0.3090169943749479</c:v>
                </c:pt>
                <c:pt idx="703">
                  <c:v>-0.29237170472273655</c:v>
                </c:pt>
                <c:pt idx="704">
                  <c:v>-0.27563735581700005</c:v>
                </c:pt>
                <c:pt idx="705">
                  <c:v>-0.25881904510252096</c:v>
                </c:pt>
                <c:pt idx="706">
                  <c:v>-0.24192189559966723</c:v>
                </c:pt>
                <c:pt idx="707">
                  <c:v>-0.22495105434386556</c:v>
                </c:pt>
                <c:pt idx="708">
                  <c:v>-0.20791169081775923</c:v>
                </c:pt>
                <c:pt idx="709">
                  <c:v>-0.19080899537654578</c:v>
                </c:pt>
                <c:pt idx="710">
                  <c:v>-0.17364817766693064</c:v>
                </c:pt>
                <c:pt idx="711">
                  <c:v>-0.15643446504023048</c:v>
                </c:pt>
                <c:pt idx="712">
                  <c:v>-0.13917310096006613</c:v>
                </c:pt>
                <c:pt idx="713">
                  <c:v>-0.12186934340514748</c:v>
                </c:pt>
                <c:pt idx="714">
                  <c:v>-0.10452846326765454</c:v>
                </c:pt>
                <c:pt idx="715">
                  <c:v>-0.08715574274765855</c:v>
                </c:pt>
                <c:pt idx="716">
                  <c:v>-0.069756473744125</c:v>
                </c:pt>
                <c:pt idx="717">
                  <c:v>-0.05233595624294462</c:v>
                </c:pt>
                <c:pt idx="718">
                  <c:v>-0.034899496702501066</c:v>
                </c:pt>
                <c:pt idx="719">
                  <c:v>-0.01745240643728292</c:v>
                </c:pt>
                <c:pt idx="720">
                  <c:v>-4.90059381963448E-16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Tabelle!$P$1</c:f>
              <c:strCache>
                <c:ptCount val="1"/>
                <c:pt idx="0">
                  <c:v>U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Tabelle!$P$2:$P$722</c:f>
              <c:numCache>
                <c:ptCount val="721"/>
                <c:pt idx="0">
                  <c:v>0</c:v>
                </c:pt>
                <c:pt idx="1">
                  <c:v>0.022681751002143</c:v>
                </c:pt>
                <c:pt idx="2">
                  <c:v>0.04531838736251679</c:v>
                </c:pt>
                <c:pt idx="3">
                  <c:v>0.06786509894909508</c:v>
                </c:pt>
                <c:pt idx="4">
                  <c:v>0.09027768234366543</c:v>
                </c:pt>
                <c:pt idx="5">
                  <c:v>0.11251283845210014</c:v>
                </c:pt>
                <c:pt idx="6">
                  <c:v>0.13452846326765347</c:v>
                </c:pt>
                <c:pt idx="7">
                  <c:v>0.15628392958621024</c:v>
                </c:pt>
                <c:pt idx="8">
                  <c:v>0.17774035754125778</c:v>
                </c:pt>
                <c:pt idx="9">
                  <c:v>0.1988608719114237</c:v>
                </c:pt>
                <c:pt idx="10">
                  <c:v>0.21961084425406902</c:v>
                </c:pt>
                <c:pt idx="11">
                  <c:v>0.2399581180338843</c:v>
                </c:pt>
                <c:pt idx="12">
                  <c:v>0.25987321504482563</c:v>
                </c:pt>
                <c:pt idx="13">
                  <c:v>0.279329521566064</c:v>
                </c:pt>
                <c:pt idx="14">
                  <c:v>0.29830345284682225</c:v>
                </c:pt>
                <c:pt idx="15">
                  <c:v>0.31677459467986485</c:v>
                </c:pt>
                <c:pt idx="16">
                  <c:v>0.3347258209977316</c:v>
                </c:pt>
                <c:pt idx="17">
                  <c:v>0.3521433866082415</c:v>
                </c:pt>
                <c:pt idx="18">
                  <c:v>0.3690169943749474</c:v>
                </c:pt>
                <c:pt idx="19">
                  <c:v>0.38533983634266145</c:v>
                </c:pt>
                <c:pt idx="20">
                  <c:v>0.4011086085064012</c:v>
                </c:pt>
                <c:pt idx="21">
                  <c:v>0.4163234991226444</c:v>
                </c:pt>
                <c:pt idx="22">
                  <c:v>0.4309881506630665</c:v>
                </c:pt>
                <c:pt idx="23">
                  <c:v>0.4451095957114728</c:v>
                </c:pt>
                <c:pt idx="24">
                  <c:v>0.4586981673028665</c:v>
                </c:pt>
                <c:pt idx="25">
                  <c:v>0.47176738439803895</c:v>
                </c:pt>
                <c:pt idx="26">
                  <c:v>0.48433381337621606</c:v>
                </c:pt>
                <c:pt idx="27">
                  <c:v>0.4964169066107396</c:v>
                </c:pt>
                <c:pt idx="28">
                  <c:v>0.5080388193670832</c:v>
                </c:pt>
                <c:pt idx="29">
                  <c:v>0.5192242064273999</c:v>
                </c:pt>
                <c:pt idx="30">
                  <c:v>0.5299999999999999</c:v>
                </c:pt>
                <c:pt idx="31">
                  <c:v>0.5403951706144962</c:v>
                </c:pt>
                <c:pt idx="32">
                  <c:v>0.550440472832745</c:v>
                </c:pt>
                <c:pt idx="33">
                  <c:v>0.5601681777211783</c:v>
                </c:pt>
                <c:pt idx="34">
                  <c:v>0.5696117941307627</c:v>
                </c:pt>
                <c:pt idx="35">
                  <c:v>0.5788057809159055</c:v>
                </c:pt>
                <c:pt idx="36">
                  <c:v>0.5877852522924731</c:v>
                </c:pt>
                <c:pt idx="37">
                  <c:v>0.5965856785871888</c:v>
                </c:pt>
                <c:pt idx="38">
                  <c:v>0.6052425846656425</c:v>
                </c:pt>
                <c:pt idx="39">
                  <c:v>0.6137912483436861</c:v>
                </c:pt>
                <c:pt idx="40">
                  <c:v>0.6222664010869992</c:v>
                </c:pt>
                <c:pt idx="41">
                  <c:v>0.6307019332860653</c:v>
                </c:pt>
                <c:pt idx="42">
                  <c:v>0.6391306063588582</c:v>
                </c:pt>
                <c:pt idx="43">
                  <c:v>0.6475837738814357</c:v>
                </c:pt>
                <c:pt idx="44">
                  <c:v>0.6560911138778049</c:v>
                </c:pt>
                <c:pt idx="45">
                  <c:v>0.6646803743153546</c:v>
                </c:pt>
                <c:pt idx="46">
                  <c:v>0.6733771337515124</c:v>
                </c:pt>
                <c:pt idx="47">
                  <c:v>0.682204578961831</c:v>
                </c:pt>
                <c:pt idx="48">
                  <c:v>0.6911833012503279</c:v>
                </c:pt>
                <c:pt idx="49">
                  <c:v>0.700331113000573</c:v>
                </c:pt>
                <c:pt idx="50">
                  <c:v>0.7096628858718235</c:v>
                </c:pt>
                <c:pt idx="51">
                  <c:v>0.7191904118796268</c:v>
                </c:pt>
                <c:pt idx="52">
                  <c:v>0.7289222884259895</c:v>
                </c:pt>
                <c:pt idx="53">
                  <c:v>0.7388638281617881</c:v>
                </c:pt>
                <c:pt idx="54">
                  <c:v>0.7490169943749474</c:v>
                </c:pt>
                <c:pt idx="55">
                  <c:v>0.759380362403487</c:v>
                </c:pt>
                <c:pt idx="56">
                  <c:v>0.7699491073743092</c:v>
                </c:pt>
                <c:pt idx="57">
                  <c:v>0.78071501836808</c:v>
                </c:pt>
                <c:pt idx="58">
                  <c:v>0.7916665389092714</c:v>
                </c:pt>
                <c:pt idx="59">
                  <c:v>0.8027888334799134</c:v>
                </c:pt>
                <c:pt idx="60">
                  <c:v>0.8140638795573722</c:v>
                </c:pt>
                <c:pt idx="61">
                  <c:v>0.8254705844820562</c:v>
                </c:pt>
                <c:pt idx="62">
                  <c:v>0.8369849262717882</c:v>
                </c:pt>
                <c:pt idx="63">
                  <c:v>0.848580117317175</c:v>
                </c:pt>
                <c:pt idx="64">
                  <c:v>0.8602267897179746</c:v>
                </c:pt>
                <c:pt idx="65">
                  <c:v>0.8718932008555872</c:v>
                </c:pt>
                <c:pt idx="66">
                  <c:v>0.8835454576426008</c:v>
                </c:pt>
                <c:pt idx="67">
                  <c:v>0.8951477577479984</c:v>
                </c:pt>
                <c:pt idx="68">
                  <c:v>0.9066626459672473</c:v>
                </c:pt>
                <c:pt idx="69">
                  <c:v>0.9180512837910505</c:v>
                </c:pt>
                <c:pt idx="70">
                  <c:v>0.9292737301258925</c:v>
                </c:pt>
                <c:pt idx="71">
                  <c:v>0.9402892310344573</c:v>
                </c:pt>
                <c:pt idx="72">
                  <c:v>0.9510565162951535</c:v>
                </c:pt>
                <c:pt idx="73">
                  <c:v>0.9615341005278949</c:v>
                </c:pt>
                <c:pt idx="74">
                  <c:v>0.9716805865983347</c:v>
                </c:pt>
                <c:pt idx="75">
                  <c:v>0.9814549689952196</c:v>
                </c:pt>
                <c:pt idx="76">
                  <c:v>0.9908169348755366</c:v>
                </c:pt>
                <c:pt idx="77">
                  <c:v>0.9997271604896772</c:v>
                </c:pt>
                <c:pt idx="78">
                  <c:v>1.0081476007338055</c:v>
                </c:pt>
                <c:pt idx="79">
                  <c:v>1.0160417696287267</c:v>
                </c:pt>
                <c:pt idx="80">
                  <c:v>1.0233750095934004</c:v>
                </c:pt>
                <c:pt idx="81">
                  <c:v>1.0301147474663306</c:v>
                </c:pt>
                <c:pt idx="82">
                  <c:v>1.036230735328709</c:v>
                </c:pt>
                <c:pt idx="83">
                  <c:v>1.0416952742986614</c:v>
                </c:pt>
                <c:pt idx="84">
                  <c:v>1.0464834195953396</c:v>
                </c:pt>
                <c:pt idx="85">
                  <c:v>1.0505731653139445</c:v>
                </c:pt>
                <c:pt idx="86">
                  <c:v>1.0539456075069786</c:v>
                </c:pt>
                <c:pt idx="87">
                  <c:v>1.056585084331918</c:v>
                </c:pt>
                <c:pt idx="88">
                  <c:v>1.0584792921998283</c:v>
                </c:pt>
                <c:pt idx="89">
                  <c:v>1.059619377041896</c:v>
                </c:pt>
                <c:pt idx="90">
                  <c:v>1.06</c:v>
                </c:pt>
                <c:pt idx="91">
                  <c:v>1.059619377041896</c:v>
                </c:pt>
                <c:pt idx="92">
                  <c:v>1.0584792921998283</c:v>
                </c:pt>
                <c:pt idx="93">
                  <c:v>1.056585084331918</c:v>
                </c:pt>
                <c:pt idx="94">
                  <c:v>1.0539456075069786</c:v>
                </c:pt>
                <c:pt idx="95">
                  <c:v>1.0505731653139445</c:v>
                </c:pt>
                <c:pt idx="96">
                  <c:v>1.0464834195953396</c:v>
                </c:pt>
                <c:pt idx="97">
                  <c:v>1.0416952742986616</c:v>
                </c:pt>
                <c:pt idx="98">
                  <c:v>1.036230735328709</c:v>
                </c:pt>
                <c:pt idx="99">
                  <c:v>1.0301147474663306</c:v>
                </c:pt>
                <c:pt idx="100">
                  <c:v>1.0233750095934004</c:v>
                </c:pt>
                <c:pt idx="101">
                  <c:v>1.0160417696287267</c:v>
                </c:pt>
                <c:pt idx="102">
                  <c:v>1.0081476007338057</c:v>
                </c:pt>
                <c:pt idx="103">
                  <c:v>0.9997271604896772</c:v>
                </c:pt>
                <c:pt idx="104">
                  <c:v>0.9908169348755366</c:v>
                </c:pt>
                <c:pt idx="105">
                  <c:v>0.9814549689952196</c:v>
                </c:pt>
                <c:pt idx="106">
                  <c:v>0.9716805865983347</c:v>
                </c:pt>
                <c:pt idx="107">
                  <c:v>0.961534100527895</c:v>
                </c:pt>
                <c:pt idx="108">
                  <c:v>0.9510565162951536</c:v>
                </c:pt>
                <c:pt idx="109">
                  <c:v>0.9402892310344574</c:v>
                </c:pt>
                <c:pt idx="110">
                  <c:v>0.9292737301258926</c:v>
                </c:pt>
                <c:pt idx="111">
                  <c:v>0.9180512837910505</c:v>
                </c:pt>
                <c:pt idx="112">
                  <c:v>0.9066626459672473</c:v>
                </c:pt>
                <c:pt idx="113">
                  <c:v>0.8951477577479984</c:v>
                </c:pt>
                <c:pt idx="114">
                  <c:v>0.883545457642601</c:v>
                </c:pt>
                <c:pt idx="115">
                  <c:v>0.8718932008555873</c:v>
                </c:pt>
                <c:pt idx="116">
                  <c:v>0.8602267897179745</c:v>
                </c:pt>
                <c:pt idx="117">
                  <c:v>0.848580117317175</c:v>
                </c:pt>
                <c:pt idx="118">
                  <c:v>0.8369849262717882</c:v>
                </c:pt>
                <c:pt idx="119">
                  <c:v>0.8254705844820563</c:v>
                </c:pt>
                <c:pt idx="120">
                  <c:v>0.8140638795573724</c:v>
                </c:pt>
                <c:pt idx="121">
                  <c:v>0.8027888334799134</c:v>
                </c:pt>
                <c:pt idx="122">
                  <c:v>0.7916665389092715</c:v>
                </c:pt>
                <c:pt idx="123">
                  <c:v>0.7807150183680799</c:v>
                </c:pt>
                <c:pt idx="124">
                  <c:v>0.7699491073743092</c:v>
                </c:pt>
                <c:pt idx="125">
                  <c:v>0.7593803624034869</c:v>
                </c:pt>
                <c:pt idx="126">
                  <c:v>0.7490169943749474</c:v>
                </c:pt>
                <c:pt idx="127">
                  <c:v>0.738863828161788</c:v>
                </c:pt>
                <c:pt idx="128">
                  <c:v>0.7289222884259895</c:v>
                </c:pt>
                <c:pt idx="129">
                  <c:v>0.719190411879627</c:v>
                </c:pt>
                <c:pt idx="130">
                  <c:v>0.7096628858718235</c:v>
                </c:pt>
                <c:pt idx="131">
                  <c:v>0.7003311130005732</c:v>
                </c:pt>
                <c:pt idx="132">
                  <c:v>0.6911833012503279</c:v>
                </c:pt>
                <c:pt idx="133">
                  <c:v>0.6822045789618311</c:v>
                </c:pt>
                <c:pt idx="134">
                  <c:v>0.6733771337515124</c:v>
                </c:pt>
                <c:pt idx="135">
                  <c:v>0.6646803743153548</c:v>
                </c:pt>
                <c:pt idx="136">
                  <c:v>0.6560911138778048</c:v>
                </c:pt>
                <c:pt idx="137">
                  <c:v>0.6475837738814358</c:v>
                </c:pt>
                <c:pt idx="138">
                  <c:v>0.6391306063588583</c:v>
                </c:pt>
                <c:pt idx="139">
                  <c:v>0.6307019332860653</c:v>
                </c:pt>
                <c:pt idx="140">
                  <c:v>0.6222664010869994</c:v>
                </c:pt>
                <c:pt idx="141">
                  <c:v>0.6137912483436861</c:v>
                </c:pt>
                <c:pt idx="142">
                  <c:v>0.6052425846656425</c:v>
                </c:pt>
                <c:pt idx="143">
                  <c:v>0.5965856785871887</c:v>
                </c:pt>
                <c:pt idx="144">
                  <c:v>0.5877852522924732</c:v>
                </c:pt>
                <c:pt idx="145">
                  <c:v>0.5788057809159054</c:v>
                </c:pt>
                <c:pt idx="146">
                  <c:v>0.5696117941307627</c:v>
                </c:pt>
                <c:pt idx="147">
                  <c:v>0.5601681777211786</c:v>
                </c:pt>
                <c:pt idx="148">
                  <c:v>0.550440472832745</c:v>
                </c:pt>
                <c:pt idx="149">
                  <c:v>0.5403951706144963</c:v>
                </c:pt>
                <c:pt idx="150">
                  <c:v>0.5299999999999999</c:v>
                </c:pt>
                <c:pt idx="151">
                  <c:v>0.5192242064274</c:v>
                </c:pt>
                <c:pt idx="152">
                  <c:v>0.5080388193670831</c:v>
                </c:pt>
                <c:pt idx="153">
                  <c:v>0.4964169066107397</c:v>
                </c:pt>
                <c:pt idx="154">
                  <c:v>0.484333813376216</c:v>
                </c:pt>
                <c:pt idx="155">
                  <c:v>0.471767384398039</c:v>
                </c:pt>
                <c:pt idx="156">
                  <c:v>0.4586981673028667</c:v>
                </c:pt>
                <c:pt idx="157">
                  <c:v>0.4451095957114728</c:v>
                </c:pt>
                <c:pt idx="158">
                  <c:v>0.4309881506630667</c:v>
                </c:pt>
                <c:pt idx="159">
                  <c:v>0.4163234991226443</c:v>
                </c:pt>
                <c:pt idx="160">
                  <c:v>0.40110860850640134</c:v>
                </c:pt>
                <c:pt idx="161">
                  <c:v>0.38533983634266133</c:v>
                </c:pt>
                <c:pt idx="162">
                  <c:v>0.3690169943749475</c:v>
                </c:pt>
                <c:pt idx="163">
                  <c:v>0.35214338660824135</c:v>
                </c:pt>
                <c:pt idx="164">
                  <c:v>0.33472582099773174</c:v>
                </c:pt>
                <c:pt idx="165">
                  <c:v>0.31677459467986513</c:v>
                </c:pt>
                <c:pt idx="166">
                  <c:v>0.29830345284682225</c:v>
                </c:pt>
                <c:pt idx="167">
                  <c:v>0.2793295215660642</c:v>
                </c:pt>
                <c:pt idx="168">
                  <c:v>0.25987321504482563</c:v>
                </c:pt>
                <c:pt idx="169">
                  <c:v>0.23995811803388445</c:v>
                </c:pt>
                <c:pt idx="170">
                  <c:v>0.21961084425406893</c:v>
                </c:pt>
                <c:pt idx="171">
                  <c:v>0.19886087191142382</c:v>
                </c:pt>
                <c:pt idx="172">
                  <c:v>0.17774035754125767</c:v>
                </c:pt>
                <c:pt idx="173">
                  <c:v>0.15628392958621032</c:v>
                </c:pt>
                <c:pt idx="174">
                  <c:v>0.13452846326765372</c:v>
                </c:pt>
                <c:pt idx="175">
                  <c:v>0.11251283845210017</c:v>
                </c:pt>
                <c:pt idx="176">
                  <c:v>0.09027768234366566</c:v>
                </c:pt>
                <c:pt idx="177">
                  <c:v>0.06786509894909507</c:v>
                </c:pt>
                <c:pt idx="178">
                  <c:v>0.04531838736251699</c:v>
                </c:pt>
                <c:pt idx="179">
                  <c:v>0.02268175100214296</c:v>
                </c:pt>
                <c:pt idx="180">
                  <c:v>1.592692991381206E-16</c:v>
                </c:pt>
                <c:pt idx="181">
                  <c:v>-0.022681751002143084</c:v>
                </c:pt>
                <c:pt idx="182">
                  <c:v>-0.04531838736251667</c:v>
                </c:pt>
                <c:pt idx="183">
                  <c:v>-0.06786509894909475</c:v>
                </c:pt>
                <c:pt idx="184">
                  <c:v>-0.09027768234366534</c:v>
                </c:pt>
                <c:pt idx="185">
                  <c:v>-0.11251283845209994</c:v>
                </c:pt>
                <c:pt idx="186">
                  <c:v>-0.13452846326765344</c:v>
                </c:pt>
                <c:pt idx="187">
                  <c:v>-0.1562839295862101</c:v>
                </c:pt>
                <c:pt idx="188">
                  <c:v>-0.1777403575412578</c:v>
                </c:pt>
                <c:pt idx="189">
                  <c:v>-0.1988608719114236</c:v>
                </c:pt>
                <c:pt idx="190">
                  <c:v>-0.2196108442540691</c:v>
                </c:pt>
                <c:pt idx="191">
                  <c:v>-0.23995811803388423</c:v>
                </c:pt>
                <c:pt idx="192">
                  <c:v>-0.25987321504482574</c:v>
                </c:pt>
                <c:pt idx="193">
                  <c:v>-0.27932952156606394</c:v>
                </c:pt>
                <c:pt idx="194">
                  <c:v>-0.29830345284682197</c:v>
                </c:pt>
                <c:pt idx="195">
                  <c:v>-0.3167745946798649</c:v>
                </c:pt>
                <c:pt idx="196">
                  <c:v>-0.3347258209977315</c:v>
                </c:pt>
                <c:pt idx="197">
                  <c:v>-0.3521433866082415</c:v>
                </c:pt>
                <c:pt idx="198">
                  <c:v>-0.3690169943749473</c:v>
                </c:pt>
                <c:pt idx="199">
                  <c:v>-0.3853398363426615</c:v>
                </c:pt>
                <c:pt idx="200">
                  <c:v>-0.4011086085064011</c:v>
                </c:pt>
                <c:pt idx="201">
                  <c:v>-0.41632349912264455</c:v>
                </c:pt>
                <c:pt idx="202">
                  <c:v>-0.4309881506630665</c:v>
                </c:pt>
                <c:pt idx="203">
                  <c:v>-0.44510959571147257</c:v>
                </c:pt>
                <c:pt idx="204">
                  <c:v>-0.4586981673028665</c:v>
                </c:pt>
                <c:pt idx="205">
                  <c:v>-0.47176738439803884</c:v>
                </c:pt>
                <c:pt idx="206">
                  <c:v>-0.4843338133762161</c:v>
                </c:pt>
                <c:pt idx="207">
                  <c:v>-0.4964169066107396</c:v>
                </c:pt>
                <c:pt idx="208">
                  <c:v>-0.5080388193670832</c:v>
                </c:pt>
                <c:pt idx="209">
                  <c:v>-0.5192242064273997</c:v>
                </c:pt>
                <c:pt idx="210">
                  <c:v>-0.5300000000000001</c:v>
                </c:pt>
                <c:pt idx="211">
                  <c:v>-0.5403951706144963</c:v>
                </c:pt>
                <c:pt idx="212">
                  <c:v>-0.5504404728327449</c:v>
                </c:pt>
                <c:pt idx="213">
                  <c:v>-0.5601681777211782</c:v>
                </c:pt>
                <c:pt idx="214">
                  <c:v>-0.5696117941307626</c:v>
                </c:pt>
                <c:pt idx="215">
                  <c:v>-0.5788057809159056</c:v>
                </c:pt>
                <c:pt idx="216">
                  <c:v>-0.587785252292473</c:v>
                </c:pt>
                <c:pt idx="217">
                  <c:v>-0.5965856785871888</c:v>
                </c:pt>
                <c:pt idx="218">
                  <c:v>-0.6052425846656424</c:v>
                </c:pt>
                <c:pt idx="219">
                  <c:v>-0.6137912483436864</c:v>
                </c:pt>
                <c:pt idx="220">
                  <c:v>-0.6222664010869992</c:v>
                </c:pt>
                <c:pt idx="221">
                  <c:v>-0.630701933286065</c:v>
                </c:pt>
                <c:pt idx="222">
                  <c:v>-0.6391306063588583</c:v>
                </c:pt>
                <c:pt idx="223">
                  <c:v>-0.6475837738814356</c:v>
                </c:pt>
                <c:pt idx="224">
                  <c:v>-0.656091113877805</c:v>
                </c:pt>
                <c:pt idx="225">
                  <c:v>-0.6646803743153546</c:v>
                </c:pt>
                <c:pt idx="226">
                  <c:v>-0.6733771337515125</c:v>
                </c:pt>
                <c:pt idx="227">
                  <c:v>-0.682204578961831</c:v>
                </c:pt>
                <c:pt idx="228">
                  <c:v>-0.6911833012503281</c:v>
                </c:pt>
                <c:pt idx="229">
                  <c:v>-0.700331113000573</c:v>
                </c:pt>
                <c:pt idx="230">
                  <c:v>-0.7096628858718234</c:v>
                </c:pt>
                <c:pt idx="231">
                  <c:v>-0.7191904118796265</c:v>
                </c:pt>
                <c:pt idx="232">
                  <c:v>-0.7289222884259896</c:v>
                </c:pt>
                <c:pt idx="233">
                  <c:v>-0.7388638281617881</c:v>
                </c:pt>
                <c:pt idx="234">
                  <c:v>-0.7490169943749474</c:v>
                </c:pt>
                <c:pt idx="235">
                  <c:v>-0.7593803624034868</c:v>
                </c:pt>
                <c:pt idx="236">
                  <c:v>-0.7699491073743093</c:v>
                </c:pt>
                <c:pt idx="237">
                  <c:v>-0.78071501836808</c:v>
                </c:pt>
                <c:pt idx="238">
                  <c:v>-0.7916665389092714</c:v>
                </c:pt>
                <c:pt idx="239">
                  <c:v>-0.802788833479913</c:v>
                </c:pt>
                <c:pt idx="240">
                  <c:v>-0.814063879557372</c:v>
                </c:pt>
                <c:pt idx="241">
                  <c:v>-0.8254705844820565</c:v>
                </c:pt>
                <c:pt idx="242">
                  <c:v>-0.8369849262717883</c:v>
                </c:pt>
                <c:pt idx="243">
                  <c:v>-0.8485801173171749</c:v>
                </c:pt>
                <c:pt idx="244">
                  <c:v>-0.8602267897179745</c:v>
                </c:pt>
                <c:pt idx="245">
                  <c:v>-0.8718932008555872</c:v>
                </c:pt>
                <c:pt idx="246">
                  <c:v>-0.883545457642601</c:v>
                </c:pt>
                <c:pt idx="247">
                  <c:v>-0.8951477577479982</c:v>
                </c:pt>
                <c:pt idx="248">
                  <c:v>-0.9066626459672472</c:v>
                </c:pt>
                <c:pt idx="249">
                  <c:v>-0.9180512837910505</c:v>
                </c:pt>
                <c:pt idx="250">
                  <c:v>-0.9292737301258925</c:v>
                </c:pt>
                <c:pt idx="251">
                  <c:v>-0.9402892310344574</c:v>
                </c:pt>
                <c:pt idx="252">
                  <c:v>-0.9510565162951535</c:v>
                </c:pt>
                <c:pt idx="253">
                  <c:v>-0.9615341005278949</c:v>
                </c:pt>
                <c:pt idx="254">
                  <c:v>-0.9716805865983348</c:v>
                </c:pt>
                <c:pt idx="255">
                  <c:v>-0.9814549689952196</c:v>
                </c:pt>
                <c:pt idx="256">
                  <c:v>-0.9908169348755366</c:v>
                </c:pt>
                <c:pt idx="257">
                  <c:v>-0.9997271604896771</c:v>
                </c:pt>
                <c:pt idx="258">
                  <c:v>-1.0081476007338055</c:v>
                </c:pt>
                <c:pt idx="259">
                  <c:v>-1.0160417696287267</c:v>
                </c:pt>
                <c:pt idx="260">
                  <c:v>-1.0233750095934002</c:v>
                </c:pt>
                <c:pt idx="261">
                  <c:v>-1.0301147474663306</c:v>
                </c:pt>
                <c:pt idx="262">
                  <c:v>-1.0362307353287088</c:v>
                </c:pt>
                <c:pt idx="263">
                  <c:v>-1.0416952742986616</c:v>
                </c:pt>
                <c:pt idx="264">
                  <c:v>-1.0464834195953396</c:v>
                </c:pt>
                <c:pt idx="265">
                  <c:v>-1.0505731653139445</c:v>
                </c:pt>
                <c:pt idx="266">
                  <c:v>-1.0539456075069786</c:v>
                </c:pt>
                <c:pt idx="267">
                  <c:v>-1.056585084331918</c:v>
                </c:pt>
                <c:pt idx="268">
                  <c:v>-1.0584792921998283</c:v>
                </c:pt>
                <c:pt idx="269">
                  <c:v>-1.059619377041896</c:v>
                </c:pt>
                <c:pt idx="270">
                  <c:v>-1.06</c:v>
                </c:pt>
                <c:pt idx="271">
                  <c:v>-1.059619377041896</c:v>
                </c:pt>
                <c:pt idx="272">
                  <c:v>-1.0584792921998283</c:v>
                </c:pt>
                <c:pt idx="273">
                  <c:v>-1.056585084331918</c:v>
                </c:pt>
                <c:pt idx="274">
                  <c:v>-1.0539456075069789</c:v>
                </c:pt>
                <c:pt idx="275">
                  <c:v>-1.0505731653139445</c:v>
                </c:pt>
                <c:pt idx="276">
                  <c:v>-1.0464834195953396</c:v>
                </c:pt>
                <c:pt idx="277">
                  <c:v>-1.0416952742986616</c:v>
                </c:pt>
                <c:pt idx="278">
                  <c:v>-1.036230735328709</c:v>
                </c:pt>
                <c:pt idx="279">
                  <c:v>-1.0301147474663308</c:v>
                </c:pt>
                <c:pt idx="280">
                  <c:v>-1.0233750095934004</c:v>
                </c:pt>
                <c:pt idx="281">
                  <c:v>-1.0160417696287267</c:v>
                </c:pt>
                <c:pt idx="282">
                  <c:v>-1.0081476007338055</c:v>
                </c:pt>
                <c:pt idx="283">
                  <c:v>-0.9997271604896771</c:v>
                </c:pt>
                <c:pt idx="284">
                  <c:v>-0.9908169348755368</c:v>
                </c:pt>
                <c:pt idx="285">
                  <c:v>-0.9814549689952196</c:v>
                </c:pt>
                <c:pt idx="286">
                  <c:v>-0.9716805865983347</c:v>
                </c:pt>
                <c:pt idx="287">
                  <c:v>-0.9615341005278949</c:v>
                </c:pt>
                <c:pt idx="288">
                  <c:v>-0.9510565162951538</c:v>
                </c:pt>
                <c:pt idx="289">
                  <c:v>-0.9402892310344574</c:v>
                </c:pt>
                <c:pt idx="290">
                  <c:v>-0.9292737301258925</c:v>
                </c:pt>
                <c:pt idx="291">
                  <c:v>-0.9180512837910505</c:v>
                </c:pt>
                <c:pt idx="292">
                  <c:v>-0.9066626459672473</c:v>
                </c:pt>
                <c:pt idx="293">
                  <c:v>-0.8951477577479985</c:v>
                </c:pt>
                <c:pt idx="294">
                  <c:v>-0.8835454576426012</c:v>
                </c:pt>
                <c:pt idx="295">
                  <c:v>-0.8718932008555872</c:v>
                </c:pt>
                <c:pt idx="296">
                  <c:v>-0.8602267897179747</c:v>
                </c:pt>
                <c:pt idx="297">
                  <c:v>-0.8485801173171751</c:v>
                </c:pt>
                <c:pt idx="298">
                  <c:v>-0.8369849262717886</c:v>
                </c:pt>
                <c:pt idx="299">
                  <c:v>-0.8254705844820561</c:v>
                </c:pt>
                <c:pt idx="300">
                  <c:v>-0.8140638795573724</c:v>
                </c:pt>
                <c:pt idx="301">
                  <c:v>-0.8027888334799134</c:v>
                </c:pt>
                <c:pt idx="302">
                  <c:v>-0.7916665389092716</c:v>
                </c:pt>
                <c:pt idx="303">
                  <c:v>-0.7807150183680802</c:v>
                </c:pt>
                <c:pt idx="304">
                  <c:v>-0.7699491073743091</c:v>
                </c:pt>
                <c:pt idx="305">
                  <c:v>-0.759380362403487</c:v>
                </c:pt>
                <c:pt idx="306">
                  <c:v>-0.7490169943749476</c:v>
                </c:pt>
                <c:pt idx="307">
                  <c:v>-0.7388638281617883</c:v>
                </c:pt>
                <c:pt idx="308">
                  <c:v>-0.7289222884259893</c:v>
                </c:pt>
                <c:pt idx="309">
                  <c:v>-0.7191904118796266</c:v>
                </c:pt>
                <c:pt idx="310">
                  <c:v>-0.7096628858718236</c:v>
                </c:pt>
                <c:pt idx="311">
                  <c:v>-0.7003311130005732</c:v>
                </c:pt>
                <c:pt idx="312">
                  <c:v>-0.6911833012503282</c:v>
                </c:pt>
                <c:pt idx="313">
                  <c:v>-0.6822045789618307</c:v>
                </c:pt>
                <c:pt idx="314">
                  <c:v>-0.6733771337515125</c:v>
                </c:pt>
                <c:pt idx="315">
                  <c:v>-0.6646803743153548</c:v>
                </c:pt>
                <c:pt idx="316">
                  <c:v>-0.6560911138778052</c:v>
                </c:pt>
                <c:pt idx="317">
                  <c:v>-0.6475837738814354</c:v>
                </c:pt>
                <c:pt idx="318">
                  <c:v>-0.6391306063588581</c:v>
                </c:pt>
                <c:pt idx="319">
                  <c:v>-0.6307019332860655</c:v>
                </c:pt>
                <c:pt idx="320">
                  <c:v>-0.6222664010869994</c:v>
                </c:pt>
                <c:pt idx="321">
                  <c:v>-0.6137912483436867</c:v>
                </c:pt>
                <c:pt idx="322">
                  <c:v>-0.6052425846656423</c:v>
                </c:pt>
                <c:pt idx="323">
                  <c:v>-0.5965856785871888</c:v>
                </c:pt>
                <c:pt idx="324">
                  <c:v>-0.5877852522924732</c:v>
                </c:pt>
                <c:pt idx="325">
                  <c:v>-0.5788057809159061</c:v>
                </c:pt>
                <c:pt idx="326">
                  <c:v>-0.5696117941307624</c:v>
                </c:pt>
                <c:pt idx="327">
                  <c:v>-0.5601681777211782</c:v>
                </c:pt>
                <c:pt idx="328">
                  <c:v>-0.550440472832745</c:v>
                </c:pt>
                <c:pt idx="329">
                  <c:v>-0.5403951706144965</c:v>
                </c:pt>
                <c:pt idx="330">
                  <c:v>-0.5300000000000004</c:v>
                </c:pt>
                <c:pt idx="331">
                  <c:v>-0.5192242064273996</c:v>
                </c:pt>
                <c:pt idx="332">
                  <c:v>-0.5080388193670831</c:v>
                </c:pt>
                <c:pt idx="333">
                  <c:v>-0.4964169066107398</c:v>
                </c:pt>
                <c:pt idx="334">
                  <c:v>-0.4843338133762164</c:v>
                </c:pt>
                <c:pt idx="335">
                  <c:v>-0.4717673843980387</c:v>
                </c:pt>
                <c:pt idx="336">
                  <c:v>-0.4586981673028665</c:v>
                </c:pt>
                <c:pt idx="337">
                  <c:v>-0.44510959571147285</c:v>
                </c:pt>
                <c:pt idx="338">
                  <c:v>-0.4309881506630669</c:v>
                </c:pt>
                <c:pt idx="339">
                  <c:v>-0.4163234991226449</c:v>
                </c:pt>
                <c:pt idx="340">
                  <c:v>-0.4011086085064011</c:v>
                </c:pt>
                <c:pt idx="341">
                  <c:v>-0.38533983634266145</c:v>
                </c:pt>
                <c:pt idx="342">
                  <c:v>-0.3690169943749476</c:v>
                </c:pt>
                <c:pt idx="343">
                  <c:v>-0.3521433866082419</c:v>
                </c:pt>
                <c:pt idx="344">
                  <c:v>-0.3347258209977314</c:v>
                </c:pt>
                <c:pt idx="345">
                  <c:v>-0.3167745946798648</c:v>
                </c:pt>
                <c:pt idx="346">
                  <c:v>-0.29830345284682236</c:v>
                </c:pt>
                <c:pt idx="347">
                  <c:v>-0.2793295215660644</c:v>
                </c:pt>
                <c:pt idx="348">
                  <c:v>-0.2598732150448262</c:v>
                </c:pt>
                <c:pt idx="349">
                  <c:v>-0.23995811803388423</c:v>
                </c:pt>
                <c:pt idx="350">
                  <c:v>-0.21961084425406907</c:v>
                </c:pt>
                <c:pt idx="351">
                  <c:v>-0.19886087191142407</c:v>
                </c:pt>
                <c:pt idx="352">
                  <c:v>-0.17774035754125825</c:v>
                </c:pt>
                <c:pt idx="353">
                  <c:v>-0.1562839295862101</c:v>
                </c:pt>
                <c:pt idx="354">
                  <c:v>-0.13452846326765344</c:v>
                </c:pt>
                <c:pt idx="355">
                  <c:v>-0.11251283845210022</c:v>
                </c:pt>
                <c:pt idx="356">
                  <c:v>-0.0902776823436658</c:v>
                </c:pt>
                <c:pt idx="357">
                  <c:v>-0.06786509894909556</c:v>
                </c:pt>
                <c:pt idx="358">
                  <c:v>-0.045318387362516706</c:v>
                </c:pt>
                <c:pt idx="359">
                  <c:v>-0.02268175100214301</c:v>
                </c:pt>
                <c:pt idx="360">
                  <c:v>-3.185385982762412E-16</c:v>
                </c:pt>
                <c:pt idx="361">
                  <c:v>0.022681751002142588</c:v>
                </c:pt>
                <c:pt idx="362">
                  <c:v>0.045318387362516956</c:v>
                </c:pt>
                <c:pt idx="363">
                  <c:v>0.06786509894909515</c:v>
                </c:pt>
                <c:pt idx="364">
                  <c:v>0.09027768234366518</c:v>
                </c:pt>
                <c:pt idx="365">
                  <c:v>0.1125128384520998</c:v>
                </c:pt>
                <c:pt idx="366">
                  <c:v>0.13452846326765283</c:v>
                </c:pt>
                <c:pt idx="367">
                  <c:v>0.15628392958621037</c:v>
                </c:pt>
                <c:pt idx="368">
                  <c:v>0.17774035754125767</c:v>
                </c:pt>
                <c:pt idx="369">
                  <c:v>0.19886087191142332</c:v>
                </c:pt>
                <c:pt idx="370">
                  <c:v>0.21961084425406865</c:v>
                </c:pt>
                <c:pt idx="371">
                  <c:v>0.23995811803388453</c:v>
                </c:pt>
                <c:pt idx="372">
                  <c:v>0.25987321504482563</c:v>
                </c:pt>
                <c:pt idx="373">
                  <c:v>0.2793295215660639</c:v>
                </c:pt>
                <c:pt idx="374">
                  <c:v>0.2983034528468219</c:v>
                </c:pt>
                <c:pt idx="375">
                  <c:v>0.31677459467986435</c:v>
                </c:pt>
                <c:pt idx="376">
                  <c:v>0.3347258209977318</c:v>
                </c:pt>
                <c:pt idx="377">
                  <c:v>0.3521433866082414</c:v>
                </c:pt>
                <c:pt idx="378">
                  <c:v>0.36901699437494717</c:v>
                </c:pt>
                <c:pt idx="379">
                  <c:v>0.385339836342661</c:v>
                </c:pt>
                <c:pt idx="380">
                  <c:v>0.40110860850640145</c:v>
                </c:pt>
                <c:pt idx="381">
                  <c:v>0.4163234991226444</c:v>
                </c:pt>
                <c:pt idx="382">
                  <c:v>0.4309881506630664</c:v>
                </c:pt>
                <c:pt idx="383">
                  <c:v>0.44510959571147246</c:v>
                </c:pt>
                <c:pt idx="384">
                  <c:v>0.45869816730286694</c:v>
                </c:pt>
                <c:pt idx="385">
                  <c:v>0.471767384398039</c:v>
                </c:pt>
                <c:pt idx="386">
                  <c:v>0.48433381337621606</c:v>
                </c:pt>
                <c:pt idx="387">
                  <c:v>0.4964169066107395</c:v>
                </c:pt>
                <c:pt idx="388">
                  <c:v>0.508038819367083</c:v>
                </c:pt>
                <c:pt idx="389">
                  <c:v>0.5192242064274</c:v>
                </c:pt>
                <c:pt idx="390">
                  <c:v>0.53</c:v>
                </c:pt>
                <c:pt idx="391">
                  <c:v>0.5403951706144962</c:v>
                </c:pt>
                <c:pt idx="392">
                  <c:v>0.5504404728327447</c:v>
                </c:pt>
                <c:pt idx="393">
                  <c:v>0.5601681777211786</c:v>
                </c:pt>
                <c:pt idx="394">
                  <c:v>0.5696117941307628</c:v>
                </c:pt>
                <c:pt idx="395">
                  <c:v>0.5788057809159057</c:v>
                </c:pt>
                <c:pt idx="396">
                  <c:v>0.5877852522924728</c:v>
                </c:pt>
                <c:pt idx="397">
                  <c:v>0.5965856785871885</c:v>
                </c:pt>
                <c:pt idx="398">
                  <c:v>0.6052425846656426</c:v>
                </c:pt>
                <c:pt idx="399">
                  <c:v>0.6137912483436865</c:v>
                </c:pt>
                <c:pt idx="400">
                  <c:v>0.6222664010869989</c:v>
                </c:pt>
                <c:pt idx="401">
                  <c:v>0.630701933286065</c:v>
                </c:pt>
                <c:pt idx="402">
                  <c:v>0.6391306063588585</c:v>
                </c:pt>
                <c:pt idx="403">
                  <c:v>0.6475837738814361</c:v>
                </c:pt>
                <c:pt idx="404">
                  <c:v>0.6560911138778048</c:v>
                </c:pt>
                <c:pt idx="405">
                  <c:v>0.6646803743153545</c:v>
                </c:pt>
                <c:pt idx="406">
                  <c:v>0.6733771337515123</c:v>
                </c:pt>
                <c:pt idx="407">
                  <c:v>0.6822045789618311</c:v>
                </c:pt>
                <c:pt idx="408">
                  <c:v>0.6911833012503279</c:v>
                </c:pt>
                <c:pt idx="409">
                  <c:v>0.7003311130005729</c:v>
                </c:pt>
                <c:pt idx="410">
                  <c:v>0.7096628858718234</c:v>
                </c:pt>
                <c:pt idx="411">
                  <c:v>0.719190411879627</c:v>
                </c:pt>
                <c:pt idx="412">
                  <c:v>0.7289222884259895</c:v>
                </c:pt>
                <c:pt idx="413">
                  <c:v>0.7388638281617881</c:v>
                </c:pt>
                <c:pt idx="414">
                  <c:v>0.7490169943749472</c:v>
                </c:pt>
                <c:pt idx="415">
                  <c:v>0.7593803624034867</c:v>
                </c:pt>
                <c:pt idx="416">
                  <c:v>0.7699491073743093</c:v>
                </c:pt>
                <c:pt idx="417">
                  <c:v>0.7807150183680799</c:v>
                </c:pt>
                <c:pt idx="418">
                  <c:v>0.7916665389092713</c:v>
                </c:pt>
                <c:pt idx="419">
                  <c:v>0.8027888334799131</c:v>
                </c:pt>
                <c:pt idx="420">
                  <c:v>0.8140638795573725</c:v>
                </c:pt>
                <c:pt idx="421">
                  <c:v>0.8254705844820562</c:v>
                </c:pt>
                <c:pt idx="422">
                  <c:v>0.836984926271788</c:v>
                </c:pt>
                <c:pt idx="423">
                  <c:v>0.8485801173171749</c:v>
                </c:pt>
                <c:pt idx="424">
                  <c:v>0.8602267897179744</c:v>
                </c:pt>
                <c:pt idx="425">
                  <c:v>0.8718932008555872</c:v>
                </c:pt>
                <c:pt idx="426">
                  <c:v>0.8835454576426011</c:v>
                </c:pt>
                <c:pt idx="427">
                  <c:v>0.8951477577479984</c:v>
                </c:pt>
                <c:pt idx="428">
                  <c:v>0.906662645967247</c:v>
                </c:pt>
                <c:pt idx="429">
                  <c:v>0.9180512837910504</c:v>
                </c:pt>
                <c:pt idx="430">
                  <c:v>0.9292737301258928</c:v>
                </c:pt>
                <c:pt idx="431">
                  <c:v>0.9402892310344573</c:v>
                </c:pt>
                <c:pt idx="432">
                  <c:v>0.9510565162951534</c:v>
                </c:pt>
                <c:pt idx="433">
                  <c:v>0.9615341005278946</c:v>
                </c:pt>
                <c:pt idx="434">
                  <c:v>0.9716805865983348</c:v>
                </c:pt>
                <c:pt idx="435">
                  <c:v>0.9814549689952196</c:v>
                </c:pt>
                <c:pt idx="436">
                  <c:v>0.9908169348755365</c:v>
                </c:pt>
                <c:pt idx="437">
                  <c:v>0.9997271604896769</c:v>
                </c:pt>
                <c:pt idx="438">
                  <c:v>1.0081476007338057</c:v>
                </c:pt>
                <c:pt idx="439">
                  <c:v>1.0160417696287267</c:v>
                </c:pt>
                <c:pt idx="440">
                  <c:v>1.0233750095934002</c:v>
                </c:pt>
                <c:pt idx="441">
                  <c:v>1.0301147474663304</c:v>
                </c:pt>
                <c:pt idx="442">
                  <c:v>1.036230735328709</c:v>
                </c:pt>
                <c:pt idx="443">
                  <c:v>1.0416952742986616</c:v>
                </c:pt>
                <c:pt idx="444">
                  <c:v>1.0464834195953394</c:v>
                </c:pt>
                <c:pt idx="445">
                  <c:v>1.0505731653139445</c:v>
                </c:pt>
                <c:pt idx="446">
                  <c:v>1.0539456075069786</c:v>
                </c:pt>
                <c:pt idx="447">
                  <c:v>1.056585084331918</c:v>
                </c:pt>
                <c:pt idx="448">
                  <c:v>1.0584792921998283</c:v>
                </c:pt>
                <c:pt idx="449">
                  <c:v>1.059619377041896</c:v>
                </c:pt>
                <c:pt idx="450">
                  <c:v>1.06</c:v>
                </c:pt>
                <c:pt idx="451">
                  <c:v>1.059619377041896</c:v>
                </c:pt>
                <c:pt idx="452">
                  <c:v>1.0584792921998283</c:v>
                </c:pt>
                <c:pt idx="453">
                  <c:v>1.056585084331918</c:v>
                </c:pt>
                <c:pt idx="454">
                  <c:v>1.0539456075069789</c:v>
                </c:pt>
                <c:pt idx="455">
                  <c:v>1.0505731653139445</c:v>
                </c:pt>
                <c:pt idx="456">
                  <c:v>1.0464834195953396</c:v>
                </c:pt>
                <c:pt idx="457">
                  <c:v>1.0416952742986614</c:v>
                </c:pt>
                <c:pt idx="458">
                  <c:v>1.036230735328709</c:v>
                </c:pt>
                <c:pt idx="459">
                  <c:v>1.0301147474663306</c:v>
                </c:pt>
                <c:pt idx="460">
                  <c:v>1.0233750095934004</c:v>
                </c:pt>
                <c:pt idx="461">
                  <c:v>1.0160417696287265</c:v>
                </c:pt>
                <c:pt idx="462">
                  <c:v>1.008147600733806</c:v>
                </c:pt>
                <c:pt idx="463">
                  <c:v>0.9997271604896774</c:v>
                </c:pt>
                <c:pt idx="464">
                  <c:v>0.9908169348755363</c:v>
                </c:pt>
                <c:pt idx="465">
                  <c:v>0.9814549689952197</c:v>
                </c:pt>
                <c:pt idx="466">
                  <c:v>0.9716805865983348</c:v>
                </c:pt>
                <c:pt idx="467">
                  <c:v>0.9615341005278955</c:v>
                </c:pt>
                <c:pt idx="468">
                  <c:v>0.9510565162951535</c:v>
                </c:pt>
                <c:pt idx="469">
                  <c:v>0.9402892310344573</c:v>
                </c:pt>
                <c:pt idx="470">
                  <c:v>0.929273730125893</c:v>
                </c:pt>
                <c:pt idx="471">
                  <c:v>0.9180512837910507</c:v>
                </c:pt>
                <c:pt idx="472">
                  <c:v>0.906662645967247</c:v>
                </c:pt>
                <c:pt idx="473">
                  <c:v>0.8951477577479985</c:v>
                </c:pt>
                <c:pt idx="474">
                  <c:v>0.8835454576426008</c:v>
                </c:pt>
                <c:pt idx="475">
                  <c:v>0.8718932008555877</c:v>
                </c:pt>
                <c:pt idx="476">
                  <c:v>0.8602267897179746</c:v>
                </c:pt>
                <c:pt idx="477">
                  <c:v>0.8485801173171748</c:v>
                </c:pt>
                <c:pt idx="478">
                  <c:v>0.8369849262717887</c:v>
                </c:pt>
                <c:pt idx="479">
                  <c:v>0.8254705844820561</c:v>
                </c:pt>
                <c:pt idx="480">
                  <c:v>0.8140638795573728</c:v>
                </c:pt>
                <c:pt idx="481">
                  <c:v>0.8027888334799135</c:v>
                </c:pt>
                <c:pt idx="482">
                  <c:v>0.7916665389092713</c:v>
                </c:pt>
                <c:pt idx="483">
                  <c:v>0.7807150183680802</c:v>
                </c:pt>
                <c:pt idx="484">
                  <c:v>0.7699491073743091</c:v>
                </c:pt>
                <c:pt idx="485">
                  <c:v>0.7593803624034876</c:v>
                </c:pt>
                <c:pt idx="486">
                  <c:v>0.7490169943749476</c:v>
                </c:pt>
                <c:pt idx="487">
                  <c:v>0.7388638281617879</c:v>
                </c:pt>
                <c:pt idx="488">
                  <c:v>0.7289222884259899</c:v>
                </c:pt>
                <c:pt idx="489">
                  <c:v>0.7191904118796267</c:v>
                </c:pt>
                <c:pt idx="490">
                  <c:v>0.709662885871823</c:v>
                </c:pt>
                <c:pt idx="491">
                  <c:v>0.7003311130005733</c:v>
                </c:pt>
                <c:pt idx="492">
                  <c:v>0.6911833012503277</c:v>
                </c:pt>
                <c:pt idx="493">
                  <c:v>0.6822045789618314</c:v>
                </c:pt>
                <c:pt idx="494">
                  <c:v>0.6733771337515123</c:v>
                </c:pt>
                <c:pt idx="495">
                  <c:v>0.6646803743153543</c:v>
                </c:pt>
                <c:pt idx="496">
                  <c:v>0.6560911138778053</c:v>
                </c:pt>
                <c:pt idx="497">
                  <c:v>0.6475837738814355</c:v>
                </c:pt>
                <c:pt idx="498">
                  <c:v>0.639130606358859</c:v>
                </c:pt>
                <c:pt idx="499">
                  <c:v>0.6307019332860656</c:v>
                </c:pt>
                <c:pt idx="500">
                  <c:v>0.6222664010869988</c:v>
                </c:pt>
                <c:pt idx="501">
                  <c:v>0.6137912483436865</c:v>
                </c:pt>
                <c:pt idx="502">
                  <c:v>0.6052425846656426</c:v>
                </c:pt>
                <c:pt idx="503">
                  <c:v>0.5965856785871897</c:v>
                </c:pt>
                <c:pt idx="504">
                  <c:v>0.5877852522924732</c:v>
                </c:pt>
                <c:pt idx="505">
                  <c:v>0.5788057809159051</c:v>
                </c:pt>
                <c:pt idx="506">
                  <c:v>0.5696117941307633</c:v>
                </c:pt>
                <c:pt idx="507">
                  <c:v>0.5601681777211783</c:v>
                </c:pt>
                <c:pt idx="508">
                  <c:v>0.5504404728327444</c:v>
                </c:pt>
                <c:pt idx="509">
                  <c:v>0.5403951706144964</c:v>
                </c:pt>
                <c:pt idx="510">
                  <c:v>0.5299999999999998</c:v>
                </c:pt>
                <c:pt idx="511">
                  <c:v>0.5192242064274005</c:v>
                </c:pt>
                <c:pt idx="512">
                  <c:v>0.5080388193670832</c:v>
                </c:pt>
                <c:pt idx="513">
                  <c:v>0.4964169066107393</c:v>
                </c:pt>
                <c:pt idx="514">
                  <c:v>0.4843338133762166</c:v>
                </c:pt>
                <c:pt idx="515">
                  <c:v>0.4717673843980388</c:v>
                </c:pt>
                <c:pt idx="516">
                  <c:v>0.45869816730286733</c:v>
                </c:pt>
                <c:pt idx="517">
                  <c:v>0.44510959571147307</c:v>
                </c:pt>
                <c:pt idx="518">
                  <c:v>0.43098815066306617</c:v>
                </c:pt>
                <c:pt idx="519">
                  <c:v>0.41632349912264494</c:v>
                </c:pt>
                <c:pt idx="520">
                  <c:v>0.4011086085064012</c:v>
                </c:pt>
                <c:pt idx="521">
                  <c:v>0.3853398363426607</c:v>
                </c:pt>
                <c:pt idx="522">
                  <c:v>0.3690169943749478</c:v>
                </c:pt>
                <c:pt idx="523">
                  <c:v>0.3521433866082411</c:v>
                </c:pt>
                <c:pt idx="524">
                  <c:v>0.3347258209977324</c:v>
                </c:pt>
                <c:pt idx="525">
                  <c:v>0.31677459467986485</c:v>
                </c:pt>
                <c:pt idx="526">
                  <c:v>0.29830345284682164</c:v>
                </c:pt>
                <c:pt idx="527">
                  <c:v>0.2793295215660645</c:v>
                </c:pt>
                <c:pt idx="528">
                  <c:v>0.2598732150448256</c:v>
                </c:pt>
                <c:pt idx="529">
                  <c:v>0.23995811803388511</c:v>
                </c:pt>
                <c:pt idx="530">
                  <c:v>0.2196108442540692</c:v>
                </c:pt>
                <c:pt idx="531">
                  <c:v>0.19886087191142332</c:v>
                </c:pt>
                <c:pt idx="532">
                  <c:v>0.17774035754125822</c:v>
                </c:pt>
                <c:pt idx="533">
                  <c:v>0.1562839295862101</c:v>
                </c:pt>
                <c:pt idx="534">
                  <c:v>0.1345284632676545</c:v>
                </c:pt>
                <c:pt idx="535">
                  <c:v>0.11251283845210058</c:v>
                </c:pt>
                <c:pt idx="536">
                  <c:v>0.09027768234366487</c:v>
                </c:pt>
                <c:pt idx="537">
                  <c:v>0.06786509894909573</c:v>
                </c:pt>
                <c:pt idx="538">
                  <c:v>0.04531838736251686</c:v>
                </c:pt>
                <c:pt idx="539">
                  <c:v>0.022681751002142495</c:v>
                </c:pt>
                <c:pt idx="540">
                  <c:v>2.6464507668633176E-16</c:v>
                </c:pt>
                <c:pt idx="541">
                  <c:v>-0.022681751002143313</c:v>
                </c:pt>
                <c:pt idx="542">
                  <c:v>-0.04531838736251591</c:v>
                </c:pt>
                <c:pt idx="543">
                  <c:v>-0.06786509894909477</c:v>
                </c:pt>
                <c:pt idx="544">
                  <c:v>-0.09027768234366611</c:v>
                </c:pt>
                <c:pt idx="545">
                  <c:v>-0.11251283845209964</c:v>
                </c:pt>
                <c:pt idx="546">
                  <c:v>-0.13452846326765355</c:v>
                </c:pt>
                <c:pt idx="547">
                  <c:v>-0.15628392958620918</c:v>
                </c:pt>
                <c:pt idx="548">
                  <c:v>-0.17774035754125767</c:v>
                </c:pt>
                <c:pt idx="549">
                  <c:v>-0.19886087191142418</c:v>
                </c:pt>
                <c:pt idx="550">
                  <c:v>-0.21961084425406835</c:v>
                </c:pt>
                <c:pt idx="551">
                  <c:v>-0.2399581180338845</c:v>
                </c:pt>
                <c:pt idx="552">
                  <c:v>-0.25987321504482475</c:v>
                </c:pt>
                <c:pt idx="553">
                  <c:v>-0.2793295215660637</c:v>
                </c:pt>
                <c:pt idx="554">
                  <c:v>-0.2983034528468226</c:v>
                </c:pt>
                <c:pt idx="555">
                  <c:v>-0.31677459467986424</c:v>
                </c:pt>
                <c:pt idx="556">
                  <c:v>-0.3347258209977317</c:v>
                </c:pt>
                <c:pt idx="557">
                  <c:v>-0.35214338660824207</c:v>
                </c:pt>
                <c:pt idx="558">
                  <c:v>-0.36901699437494706</c:v>
                </c:pt>
                <c:pt idx="559">
                  <c:v>-0.3853398363426617</c:v>
                </c:pt>
                <c:pt idx="560">
                  <c:v>-0.4011086085064005</c:v>
                </c:pt>
                <c:pt idx="561">
                  <c:v>-0.4163234991226443</c:v>
                </c:pt>
                <c:pt idx="562">
                  <c:v>-0.43098815066306717</c:v>
                </c:pt>
                <c:pt idx="563">
                  <c:v>-0.4451095957114723</c:v>
                </c:pt>
                <c:pt idx="564">
                  <c:v>-0.4586981673028667</c:v>
                </c:pt>
                <c:pt idx="565">
                  <c:v>-0.4717673843980383</c:v>
                </c:pt>
                <c:pt idx="566">
                  <c:v>-0.48433381337621584</c:v>
                </c:pt>
                <c:pt idx="567">
                  <c:v>-0.49641690661074006</c:v>
                </c:pt>
                <c:pt idx="568">
                  <c:v>-0.5080388193670826</c:v>
                </c:pt>
                <c:pt idx="569">
                  <c:v>-0.5192242064274</c:v>
                </c:pt>
                <c:pt idx="570">
                  <c:v>-0.529999999999999</c:v>
                </c:pt>
                <c:pt idx="571">
                  <c:v>-0.5403951706144959</c:v>
                </c:pt>
                <c:pt idx="572">
                  <c:v>-0.5504404728327456</c:v>
                </c:pt>
                <c:pt idx="573">
                  <c:v>-0.560168177721178</c:v>
                </c:pt>
                <c:pt idx="574">
                  <c:v>-0.5696117941307625</c:v>
                </c:pt>
                <c:pt idx="575">
                  <c:v>-0.5788057809159062</c:v>
                </c:pt>
                <c:pt idx="576">
                  <c:v>-0.5877852522924729</c:v>
                </c:pt>
                <c:pt idx="577">
                  <c:v>-0.5965856785871892</c:v>
                </c:pt>
                <c:pt idx="578">
                  <c:v>-0.6052425846656417</c:v>
                </c:pt>
                <c:pt idx="579">
                  <c:v>-0.6137912483436861</c:v>
                </c:pt>
                <c:pt idx="580">
                  <c:v>-0.6222664010869998</c:v>
                </c:pt>
                <c:pt idx="581">
                  <c:v>-0.6307019332860652</c:v>
                </c:pt>
                <c:pt idx="582">
                  <c:v>-0.6391306063588583</c:v>
                </c:pt>
                <c:pt idx="583">
                  <c:v>-0.6475837738814351</c:v>
                </c:pt>
                <c:pt idx="584">
                  <c:v>-0.6560911138778049</c:v>
                </c:pt>
                <c:pt idx="585">
                  <c:v>-0.664680374315355</c:v>
                </c:pt>
                <c:pt idx="586">
                  <c:v>-0.673377133751512</c:v>
                </c:pt>
                <c:pt idx="587">
                  <c:v>-0.6822045789618311</c:v>
                </c:pt>
                <c:pt idx="588">
                  <c:v>-0.6911833012503273</c:v>
                </c:pt>
                <c:pt idx="589">
                  <c:v>-0.7003311130005727</c:v>
                </c:pt>
                <c:pt idx="590">
                  <c:v>-0.7096628858718237</c:v>
                </c:pt>
                <c:pt idx="591">
                  <c:v>-0.7191904118796264</c:v>
                </c:pt>
                <c:pt idx="592">
                  <c:v>-0.7289222884259895</c:v>
                </c:pt>
                <c:pt idx="593">
                  <c:v>-0.7388638281617885</c:v>
                </c:pt>
                <c:pt idx="594">
                  <c:v>-0.7490169943749472</c:v>
                </c:pt>
                <c:pt idx="595">
                  <c:v>-0.7593803624034872</c:v>
                </c:pt>
                <c:pt idx="596">
                  <c:v>-0.7699491073743088</c:v>
                </c:pt>
                <c:pt idx="597">
                  <c:v>-0.7807150183680799</c:v>
                </c:pt>
                <c:pt idx="598">
                  <c:v>-0.7916665389092717</c:v>
                </c:pt>
                <c:pt idx="599">
                  <c:v>-0.8027888334799129</c:v>
                </c:pt>
                <c:pt idx="600">
                  <c:v>-0.8140638795573722</c:v>
                </c:pt>
                <c:pt idx="601">
                  <c:v>-0.8254705844820559</c:v>
                </c:pt>
                <c:pt idx="602">
                  <c:v>-0.8369849262717881</c:v>
                </c:pt>
                <c:pt idx="603">
                  <c:v>-0.8485801173171752</c:v>
                </c:pt>
                <c:pt idx="604">
                  <c:v>-0.8602267897179745</c:v>
                </c:pt>
                <c:pt idx="605">
                  <c:v>-0.8718932008555873</c:v>
                </c:pt>
                <c:pt idx="606">
                  <c:v>-0.8835454576426005</c:v>
                </c:pt>
                <c:pt idx="607">
                  <c:v>-0.895147757747998</c:v>
                </c:pt>
                <c:pt idx="608">
                  <c:v>-0.9066626459672475</c:v>
                </c:pt>
                <c:pt idx="609">
                  <c:v>-0.9180512837910503</c:v>
                </c:pt>
                <c:pt idx="610">
                  <c:v>-0.9292737301258925</c:v>
                </c:pt>
                <c:pt idx="611">
                  <c:v>-0.9402892310344574</c:v>
                </c:pt>
                <c:pt idx="612">
                  <c:v>-0.9510565162951535</c:v>
                </c:pt>
                <c:pt idx="613">
                  <c:v>-0.961534100527895</c:v>
                </c:pt>
                <c:pt idx="614">
                  <c:v>-0.9716805865983343</c:v>
                </c:pt>
                <c:pt idx="615">
                  <c:v>-0.9814549689952192</c:v>
                </c:pt>
                <c:pt idx="616">
                  <c:v>-0.9908169348755368</c:v>
                </c:pt>
                <c:pt idx="617">
                  <c:v>-0.999727160489677</c:v>
                </c:pt>
                <c:pt idx="618">
                  <c:v>-1.0081476007338055</c:v>
                </c:pt>
                <c:pt idx="619">
                  <c:v>-1.0160417696287267</c:v>
                </c:pt>
                <c:pt idx="620">
                  <c:v>-1.0233750095934004</c:v>
                </c:pt>
                <c:pt idx="621">
                  <c:v>-1.0301147474663306</c:v>
                </c:pt>
                <c:pt idx="622">
                  <c:v>-1.0362307353287088</c:v>
                </c:pt>
                <c:pt idx="623">
                  <c:v>-1.0416952742986616</c:v>
                </c:pt>
                <c:pt idx="624">
                  <c:v>-1.0464834195953394</c:v>
                </c:pt>
                <c:pt idx="625">
                  <c:v>-1.0505731653139445</c:v>
                </c:pt>
                <c:pt idx="626">
                  <c:v>-1.0539456075069786</c:v>
                </c:pt>
                <c:pt idx="627">
                  <c:v>-1.056585084331918</c:v>
                </c:pt>
                <c:pt idx="628">
                  <c:v>-1.0584792921998283</c:v>
                </c:pt>
                <c:pt idx="629">
                  <c:v>-1.059619377041896</c:v>
                </c:pt>
                <c:pt idx="630">
                  <c:v>-1.06</c:v>
                </c:pt>
                <c:pt idx="631">
                  <c:v>-1.059619377041896</c:v>
                </c:pt>
                <c:pt idx="632">
                  <c:v>-1.0584792921998283</c:v>
                </c:pt>
                <c:pt idx="633">
                  <c:v>-1.056585084331918</c:v>
                </c:pt>
                <c:pt idx="634">
                  <c:v>-1.0539456075069789</c:v>
                </c:pt>
                <c:pt idx="635">
                  <c:v>-1.0505731653139445</c:v>
                </c:pt>
                <c:pt idx="636">
                  <c:v>-1.0464834195953396</c:v>
                </c:pt>
                <c:pt idx="637">
                  <c:v>-1.0416952742986616</c:v>
                </c:pt>
                <c:pt idx="638">
                  <c:v>-1.036230735328709</c:v>
                </c:pt>
                <c:pt idx="639">
                  <c:v>-1.0301147474663306</c:v>
                </c:pt>
                <c:pt idx="640">
                  <c:v>-1.0233750095934004</c:v>
                </c:pt>
                <c:pt idx="641">
                  <c:v>-1.016041769628727</c:v>
                </c:pt>
                <c:pt idx="642">
                  <c:v>-1.0081476007338057</c:v>
                </c:pt>
                <c:pt idx="643">
                  <c:v>-0.9997271604896774</c:v>
                </c:pt>
                <c:pt idx="644">
                  <c:v>-0.9908169348755366</c:v>
                </c:pt>
                <c:pt idx="645">
                  <c:v>-0.9814549689952199</c:v>
                </c:pt>
                <c:pt idx="646">
                  <c:v>-0.9716805865983347</c:v>
                </c:pt>
                <c:pt idx="647">
                  <c:v>-0.9615341005278948</c:v>
                </c:pt>
                <c:pt idx="648">
                  <c:v>-0.9510565162951539</c:v>
                </c:pt>
                <c:pt idx="649">
                  <c:v>-0.9402892310344575</c:v>
                </c:pt>
                <c:pt idx="650">
                  <c:v>-0.9292737301258928</c:v>
                </c:pt>
                <c:pt idx="651">
                  <c:v>-0.9180512837910506</c:v>
                </c:pt>
                <c:pt idx="652">
                  <c:v>-0.9066626459672472</c:v>
                </c:pt>
                <c:pt idx="653">
                  <c:v>-0.8951477577479987</c:v>
                </c:pt>
                <c:pt idx="654">
                  <c:v>-0.8835454576426008</c:v>
                </c:pt>
                <c:pt idx="655">
                  <c:v>-0.8718932008555876</c:v>
                </c:pt>
                <c:pt idx="656">
                  <c:v>-0.860226789717975</c:v>
                </c:pt>
                <c:pt idx="657">
                  <c:v>-0.8485801173171748</c:v>
                </c:pt>
                <c:pt idx="658">
                  <c:v>-0.8369849262717886</c:v>
                </c:pt>
                <c:pt idx="659">
                  <c:v>-0.8254705844820562</c:v>
                </c:pt>
                <c:pt idx="660">
                  <c:v>-0.8140638795573729</c:v>
                </c:pt>
                <c:pt idx="661">
                  <c:v>-0.8027888334799134</c:v>
                </c:pt>
                <c:pt idx="662">
                  <c:v>-0.7916665389092713</c:v>
                </c:pt>
                <c:pt idx="663">
                  <c:v>-0.7807150183680803</c:v>
                </c:pt>
                <c:pt idx="664">
                  <c:v>-0.7699491073743093</c:v>
                </c:pt>
                <c:pt idx="665">
                  <c:v>-0.7593803624034867</c:v>
                </c:pt>
                <c:pt idx="666">
                  <c:v>-0.7490169943749476</c:v>
                </c:pt>
                <c:pt idx="667">
                  <c:v>-0.738863828161788</c:v>
                </c:pt>
                <c:pt idx="668">
                  <c:v>-0.7289222884259899</c:v>
                </c:pt>
                <c:pt idx="669">
                  <c:v>-0.719190411879627</c:v>
                </c:pt>
                <c:pt idx="670">
                  <c:v>-0.7096628858718231</c:v>
                </c:pt>
                <c:pt idx="671">
                  <c:v>-0.7003311130005733</c:v>
                </c:pt>
                <c:pt idx="672">
                  <c:v>-0.6911833012503279</c:v>
                </c:pt>
                <c:pt idx="673">
                  <c:v>-0.6822045789618316</c:v>
                </c:pt>
                <c:pt idx="674">
                  <c:v>-0.6733771337515125</c:v>
                </c:pt>
                <c:pt idx="675">
                  <c:v>-0.6646803743153542</c:v>
                </c:pt>
                <c:pt idx="676">
                  <c:v>-0.6560911138778055</c:v>
                </c:pt>
                <c:pt idx="677">
                  <c:v>-0.6475837738814357</c:v>
                </c:pt>
                <c:pt idx="678">
                  <c:v>-0.6391306063588589</c:v>
                </c:pt>
                <c:pt idx="679">
                  <c:v>-0.6307019332860655</c:v>
                </c:pt>
                <c:pt idx="680">
                  <c:v>-0.622266401086999</c:v>
                </c:pt>
                <c:pt idx="681">
                  <c:v>-0.6137912483436868</c:v>
                </c:pt>
                <c:pt idx="682">
                  <c:v>-0.6052425846656423</c:v>
                </c:pt>
                <c:pt idx="683">
                  <c:v>-0.5965856785871881</c:v>
                </c:pt>
                <c:pt idx="684">
                  <c:v>-0.5877852522924736</c:v>
                </c:pt>
                <c:pt idx="685">
                  <c:v>-0.5788057809159054</c:v>
                </c:pt>
                <c:pt idx="686">
                  <c:v>-0.5696117941307632</c:v>
                </c:pt>
                <c:pt idx="687">
                  <c:v>-0.5601681777211782</c:v>
                </c:pt>
                <c:pt idx="688">
                  <c:v>-0.5504404728327448</c:v>
                </c:pt>
                <c:pt idx="689">
                  <c:v>-0.5403951706144966</c:v>
                </c:pt>
                <c:pt idx="690">
                  <c:v>-0.5299999999999997</c:v>
                </c:pt>
                <c:pt idx="691">
                  <c:v>-0.5192242064274007</c:v>
                </c:pt>
                <c:pt idx="692">
                  <c:v>-0.5080388193670834</c:v>
                </c:pt>
                <c:pt idx="693">
                  <c:v>-0.49641690661073923</c:v>
                </c:pt>
                <c:pt idx="694">
                  <c:v>-0.48433381337621656</c:v>
                </c:pt>
                <c:pt idx="695">
                  <c:v>-0.471767384398039</c:v>
                </c:pt>
                <c:pt idx="696">
                  <c:v>-0.4586981673028675</c:v>
                </c:pt>
                <c:pt idx="697">
                  <c:v>-0.44510959571147307</c:v>
                </c:pt>
                <c:pt idx="698">
                  <c:v>-0.43098815066306617</c:v>
                </c:pt>
                <c:pt idx="699">
                  <c:v>-0.4163234991226451</c:v>
                </c:pt>
                <c:pt idx="700">
                  <c:v>-0.4011086085064013</c:v>
                </c:pt>
                <c:pt idx="701">
                  <c:v>-0.3853398363426608</c:v>
                </c:pt>
                <c:pt idx="702">
                  <c:v>-0.3690169943749479</c:v>
                </c:pt>
                <c:pt idx="703">
                  <c:v>-0.3521433866082413</c:v>
                </c:pt>
                <c:pt idx="704">
                  <c:v>-0.33472582099773257</c:v>
                </c:pt>
                <c:pt idx="705">
                  <c:v>-0.31677459467986513</c:v>
                </c:pt>
                <c:pt idx="706">
                  <c:v>-0.2983034528468218</c:v>
                </c:pt>
                <c:pt idx="707">
                  <c:v>-0.27932952156606455</c:v>
                </c:pt>
                <c:pt idx="708">
                  <c:v>-0.2598732150448256</c:v>
                </c:pt>
                <c:pt idx="709">
                  <c:v>-0.2399581180338854</c:v>
                </c:pt>
                <c:pt idx="710">
                  <c:v>-0.21961084425406924</c:v>
                </c:pt>
                <c:pt idx="711">
                  <c:v>-0.19886087191142332</c:v>
                </c:pt>
                <c:pt idx="712">
                  <c:v>-0.17774035754125855</c:v>
                </c:pt>
                <c:pt idx="713">
                  <c:v>-0.1562839295862104</c:v>
                </c:pt>
                <c:pt idx="714">
                  <c:v>-0.13452846326765444</c:v>
                </c:pt>
                <c:pt idx="715">
                  <c:v>-0.11251283845210053</c:v>
                </c:pt>
                <c:pt idx="716">
                  <c:v>-0.09027768234366523</c:v>
                </c:pt>
                <c:pt idx="717">
                  <c:v>-0.06786509894909609</c:v>
                </c:pt>
                <c:pt idx="718">
                  <c:v>-0.04531838736251681</c:v>
                </c:pt>
                <c:pt idx="719">
                  <c:v>-0.022681751002142442</c:v>
                </c:pt>
                <c:pt idx="720">
                  <c:v>-6.370771965524824E-16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'Sinus (gesamt)'!$I$22</c:f>
              <c:strCache>
                <c:ptCount val="1"/>
                <c:pt idx="0">
                  <c:v>U 250Hz 6%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Tabelle!$O$2:$O$722</c:f>
              <c:numCach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</c:numCache>
            </c:numRef>
          </c:val>
          <c:smooth val="1"/>
        </c:ser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969732"/>
        <c:crosses val="autoZero"/>
        <c:auto val="0"/>
        <c:lblOffset val="100"/>
        <c:tickLblSkip val="30"/>
        <c:tickMarkSkip val="30"/>
        <c:noMultiLvlLbl val="0"/>
      </c:catAx>
      <c:valAx>
        <c:axId val="37969732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in"/>
        <c:minorTickMark val="none"/>
        <c:tickLblPos val="nextTo"/>
        <c:crossAx val="4218859"/>
        <c:crossesAt val="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8"/>
          <c:h val="0.2615"/>
        </c:manualLayout>
      </c:layout>
      <c:overlay val="0"/>
      <c:spPr>
        <a:solidFill>
          <a:srgbClr val="E3E3E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12</xdr:row>
      <xdr:rowOff>0</xdr:rowOff>
    </xdr:from>
    <xdr:to>
      <xdr:col>5</xdr:col>
      <xdr:colOff>47625</xdr:colOff>
      <xdr:row>13</xdr:row>
      <xdr:rowOff>85725</xdr:rowOff>
    </xdr:to>
    <xdr:sp>
      <xdr:nvSpPr>
        <xdr:cNvPr id="1" name="Text 5"/>
        <xdr:cNvSpPr txBox="1">
          <a:spLocks noChangeArrowheads="1"/>
        </xdr:cNvSpPr>
      </xdr:nvSpPr>
      <xdr:spPr>
        <a:xfrm>
          <a:off x="2695575" y="2019300"/>
          <a:ext cx="1162050" cy="2476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L1</a:t>
          </a:r>
        </a:p>
      </xdr:txBody>
    </xdr:sp>
    <xdr:clientData/>
  </xdr:twoCellAnchor>
  <xdr:twoCellAnchor>
    <xdr:from>
      <xdr:col>5</xdr:col>
      <xdr:colOff>314325</xdr:colOff>
      <xdr:row>16</xdr:row>
      <xdr:rowOff>152400</xdr:rowOff>
    </xdr:from>
    <xdr:to>
      <xdr:col>6</xdr:col>
      <xdr:colOff>257175</xdr:colOff>
      <xdr:row>18</xdr:row>
      <xdr:rowOff>76200</xdr:rowOff>
    </xdr:to>
    <xdr:sp>
      <xdr:nvSpPr>
        <xdr:cNvPr id="2" name="Text 8"/>
        <xdr:cNvSpPr txBox="1">
          <a:spLocks noChangeArrowheads="1"/>
        </xdr:cNvSpPr>
      </xdr:nvSpPr>
      <xdr:spPr>
        <a:xfrm>
          <a:off x="4124325" y="2819400"/>
          <a:ext cx="704850" cy="2476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L1 + L2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13</xdr:row>
      <xdr:rowOff>85725</xdr:rowOff>
    </xdr:to>
    <xdr:sp>
      <xdr:nvSpPr>
        <xdr:cNvPr id="3" name="Text 7"/>
        <xdr:cNvSpPr txBox="1">
          <a:spLocks noChangeArrowheads="1"/>
        </xdr:cNvSpPr>
      </xdr:nvSpPr>
      <xdr:spPr>
        <a:xfrm>
          <a:off x="10668000" y="2019300"/>
          <a:ext cx="0" cy="2476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L2</a:t>
          </a:r>
        </a:p>
      </xdr:txBody>
    </xdr:sp>
    <xdr:clientData/>
  </xdr:twoCellAnchor>
  <xdr:twoCellAnchor>
    <xdr:from>
      <xdr:col>14</xdr:col>
      <xdr:colOff>0</xdr:colOff>
      <xdr:row>16</xdr:row>
      <xdr:rowOff>152400</xdr:rowOff>
    </xdr:from>
    <xdr:to>
      <xdr:col>14</xdr:col>
      <xdr:colOff>0</xdr:colOff>
      <xdr:row>18</xdr:row>
      <xdr:rowOff>76200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0668000" y="2819400"/>
          <a:ext cx="0" cy="2476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L1 + L2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10</xdr:col>
      <xdr:colOff>304800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838200" y="57150"/>
        <a:ext cx="64389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.7109375" style="4" customWidth="1"/>
    <col min="2" max="2" width="0" style="0" hidden="1" customWidth="1"/>
    <col min="3" max="3" width="11.421875" style="3" customWidth="1"/>
    <col min="4" max="4" width="9.7109375" style="4" customWidth="1"/>
    <col min="5" max="5" width="0" style="0" hidden="1" customWidth="1"/>
    <col min="6" max="6" width="11.421875" style="3" customWidth="1"/>
    <col min="7" max="7" width="9.7109375" style="4" customWidth="1"/>
    <col min="8" max="8" width="0" style="0" hidden="1" customWidth="1"/>
    <col min="9" max="9" width="11.421875" style="3" customWidth="1"/>
    <col min="11" max="11" width="14.421875" style="0" customWidth="1"/>
  </cols>
  <sheetData>
    <row r="1" spans="1:11" ht="15.75">
      <c r="A1" s="7" t="s">
        <v>0</v>
      </c>
      <c r="B1" s="1" t="s">
        <v>1</v>
      </c>
      <c r="C1" s="2" t="s">
        <v>2</v>
      </c>
      <c r="D1" s="7" t="s">
        <v>0</v>
      </c>
      <c r="E1" s="1" t="s">
        <v>1</v>
      </c>
      <c r="F1" s="2" t="s">
        <v>3</v>
      </c>
      <c r="G1" s="7" t="s">
        <v>0</v>
      </c>
      <c r="H1" s="1" t="s">
        <v>1</v>
      </c>
      <c r="I1" s="2" t="s">
        <v>4</v>
      </c>
      <c r="J1" s="1" t="s">
        <v>5</v>
      </c>
      <c r="K1" s="1" t="s">
        <v>6</v>
      </c>
    </row>
    <row r="2" spans="1:11" ht="12.75">
      <c r="A2" s="4">
        <v>0</v>
      </c>
      <c r="B2" s="5">
        <f>RADIANS(A2)</f>
        <v>0</v>
      </c>
      <c r="C2" s="6">
        <f>IF('Sinus (gesamt)'!$J$20&lt;&gt;"",SIN(B2),"")</f>
        <v>0</v>
      </c>
      <c r="D2" s="4">
        <f aca="true" t="shared" si="0" ref="D2:D17">A2+240</f>
        <v>240</v>
      </c>
      <c r="E2" s="5">
        <f>RADIANS(D2)</f>
        <v>4.1887902047863905</v>
      </c>
      <c r="F2" s="6">
        <f>SIN(E2)</f>
        <v>-0.8660254037844384</v>
      </c>
      <c r="G2" s="4">
        <f aca="true" t="shared" si="1" ref="G2:G17">A2+120</f>
        <v>120</v>
      </c>
      <c r="H2" s="5">
        <f aca="true" t="shared" si="2" ref="H2:H66">RADIANS(G2)</f>
        <v>2.0943951023931953</v>
      </c>
      <c r="I2" s="6">
        <f aca="true" t="shared" si="3" ref="I2:I18">SIN(H2)</f>
        <v>0.8660254037844387</v>
      </c>
      <c r="J2" s="5">
        <f>C2+F2</f>
        <v>-0.8660254037844384</v>
      </c>
      <c r="K2" s="4">
        <f>C2+F2+I2</f>
        <v>0</v>
      </c>
    </row>
    <row r="3" spans="1:11" ht="12.75">
      <c r="A3" s="4">
        <v>1</v>
      </c>
      <c r="B3" s="5">
        <f>RADIANS(A3)</f>
        <v>0.017453292519943295</v>
      </c>
      <c r="C3" s="6">
        <f>IF('Sinus (gesamt)'!$J$20&lt;&gt;"",SIN(B3),"")</f>
        <v>0.01745240643728351</v>
      </c>
      <c r="D3" s="4">
        <f t="shared" si="0"/>
        <v>241</v>
      </c>
      <c r="E3" s="5">
        <f>RADIANS(D3)</f>
        <v>4.2062434973063345</v>
      </c>
      <c r="F3" s="6">
        <f>SIN(E3)</f>
        <v>-0.874619707139396</v>
      </c>
      <c r="G3" s="4">
        <f t="shared" si="1"/>
        <v>121</v>
      </c>
      <c r="H3" s="5">
        <f t="shared" si="2"/>
        <v>2.111848394913139</v>
      </c>
      <c r="I3" s="6">
        <f t="shared" si="3"/>
        <v>0.8571673007021123</v>
      </c>
      <c r="J3" s="5">
        <f>C3+F3</f>
        <v>-0.8571673007021124</v>
      </c>
      <c r="K3" s="4">
        <f aca="true" t="shared" si="4" ref="K3:K18">C3+F3+I3</f>
        <v>0</v>
      </c>
    </row>
    <row r="4" spans="1:11" ht="12.75">
      <c r="A4" s="4">
        <v>2</v>
      </c>
      <c r="B4" s="5">
        <f aca="true" t="shared" si="5" ref="B4:B19">RADIANS(A4)</f>
        <v>0.03490658503988659</v>
      </c>
      <c r="C4" s="6">
        <f>IF('Sinus (gesamt)'!$J$20&lt;&gt;"",SIN(B4),"")</f>
        <v>0.03489949670250097</v>
      </c>
      <c r="D4" s="4">
        <f t="shared" si="0"/>
        <v>242</v>
      </c>
      <c r="E4" s="5">
        <f aca="true" t="shared" si="6" ref="E4:E19">RADIANS(D4)</f>
        <v>4.223696789826278</v>
      </c>
      <c r="F4" s="6">
        <f aca="true" t="shared" si="7" ref="F4:F19">SIN(E4)</f>
        <v>-0.882947592858927</v>
      </c>
      <c r="G4" s="4">
        <f t="shared" si="1"/>
        <v>122</v>
      </c>
      <c r="H4" s="5">
        <f t="shared" si="2"/>
        <v>2.129301687433082</v>
      </c>
      <c r="I4" s="6">
        <f t="shared" si="3"/>
        <v>0.8480480961564261</v>
      </c>
      <c r="J4" s="5">
        <f aca="true" t="shared" si="8" ref="J4:J19">C4+F4</f>
        <v>-0.8480480961564261</v>
      </c>
      <c r="K4" s="4">
        <f t="shared" si="4"/>
        <v>0</v>
      </c>
    </row>
    <row r="5" spans="1:11" ht="12.75">
      <c r="A5" s="4">
        <v>3</v>
      </c>
      <c r="B5" s="5">
        <f t="shared" si="5"/>
        <v>0.05235987755982989</v>
      </c>
      <c r="C5" s="6">
        <f>IF('Sinus (gesamt)'!$J$20&lt;&gt;"",SIN(B5),"")</f>
        <v>0.052335956242943835</v>
      </c>
      <c r="D5" s="4">
        <f t="shared" si="0"/>
        <v>243</v>
      </c>
      <c r="E5" s="5">
        <f t="shared" si="6"/>
        <v>4.241150082346221</v>
      </c>
      <c r="F5" s="6">
        <f t="shared" si="7"/>
        <v>-0.8910065241883678</v>
      </c>
      <c r="G5" s="4">
        <f t="shared" si="1"/>
        <v>123</v>
      </c>
      <c r="H5" s="5">
        <f t="shared" si="2"/>
        <v>2.1467549799530254</v>
      </c>
      <c r="I5" s="6">
        <f t="shared" si="3"/>
        <v>0.8386705679454239</v>
      </c>
      <c r="J5" s="5">
        <f t="shared" si="8"/>
        <v>-0.8386705679454239</v>
      </c>
      <c r="K5" s="4">
        <f t="shared" si="4"/>
        <v>0</v>
      </c>
    </row>
    <row r="6" spans="1:11" ht="12.75">
      <c r="A6" s="4">
        <v>4</v>
      </c>
      <c r="B6" s="5">
        <f t="shared" si="5"/>
        <v>0.06981317007977318</v>
      </c>
      <c r="C6" s="6">
        <f>IF('Sinus (gesamt)'!$J$20&lt;&gt;"",SIN(B6),"")</f>
        <v>0.0697564737441253</v>
      </c>
      <c r="D6" s="4">
        <f t="shared" si="0"/>
        <v>244</v>
      </c>
      <c r="E6" s="5">
        <f t="shared" si="6"/>
        <v>4.258603374866164</v>
      </c>
      <c r="F6" s="6">
        <f t="shared" si="7"/>
        <v>-0.8987940462991668</v>
      </c>
      <c r="G6" s="4">
        <f t="shared" si="1"/>
        <v>124</v>
      </c>
      <c r="H6" s="5">
        <f t="shared" si="2"/>
        <v>2.1642082724729685</v>
      </c>
      <c r="I6" s="6">
        <f t="shared" si="3"/>
        <v>0.8290375725550417</v>
      </c>
      <c r="J6" s="5">
        <f t="shared" si="8"/>
        <v>-0.8290375725550415</v>
      </c>
      <c r="K6" s="4">
        <f t="shared" si="4"/>
        <v>0</v>
      </c>
    </row>
    <row r="7" spans="1:11" ht="12.75">
      <c r="A7" s="4">
        <v>5</v>
      </c>
      <c r="B7" s="5">
        <f t="shared" si="5"/>
        <v>0.08726646259971647</v>
      </c>
      <c r="C7" s="6">
        <f>IF('Sinus (gesamt)'!$J$20&lt;&gt;"",SIN(B7),"")</f>
        <v>0.08715574274765817</v>
      </c>
      <c r="D7" s="4">
        <f t="shared" si="0"/>
        <v>245</v>
      </c>
      <c r="E7" s="5">
        <f t="shared" si="6"/>
        <v>4.276056667386108</v>
      </c>
      <c r="F7" s="6">
        <f t="shared" si="7"/>
        <v>-0.90630778703665</v>
      </c>
      <c r="G7" s="4">
        <f t="shared" si="1"/>
        <v>125</v>
      </c>
      <c r="H7" s="5">
        <f t="shared" si="2"/>
        <v>2.181661564992912</v>
      </c>
      <c r="I7" s="6">
        <f t="shared" si="3"/>
        <v>0.8191520442889917</v>
      </c>
      <c r="J7" s="5">
        <f t="shared" si="8"/>
        <v>-0.8191520442889919</v>
      </c>
      <c r="K7" s="4">
        <f t="shared" si="4"/>
        <v>0</v>
      </c>
    </row>
    <row r="8" spans="1:11" ht="12.75">
      <c r="A8" s="4">
        <v>6</v>
      </c>
      <c r="B8" s="5">
        <f t="shared" si="5"/>
        <v>0.10471975511965978</v>
      </c>
      <c r="C8" s="6">
        <f>IF('Sinus (gesamt)'!$J$20&lt;&gt;"",SIN(B8),"")</f>
        <v>0.10452846326765347</v>
      </c>
      <c r="D8" s="4">
        <f t="shared" si="0"/>
        <v>246</v>
      </c>
      <c r="E8" s="5">
        <f t="shared" si="6"/>
        <v>4.293509959906051</v>
      </c>
      <c r="F8" s="6">
        <f t="shared" si="7"/>
        <v>-0.913545457642601</v>
      </c>
      <c r="G8" s="4">
        <f t="shared" si="1"/>
        <v>126</v>
      </c>
      <c r="H8" s="5">
        <f t="shared" si="2"/>
        <v>2.199114857512855</v>
      </c>
      <c r="I8" s="6">
        <f t="shared" si="3"/>
        <v>0.8090169943749475</v>
      </c>
      <c r="J8" s="5">
        <f t="shared" si="8"/>
        <v>-0.8090169943749475</v>
      </c>
      <c r="K8" s="4">
        <f t="shared" si="4"/>
        <v>0</v>
      </c>
    </row>
    <row r="9" spans="1:11" ht="12.75">
      <c r="A9" s="4">
        <v>7</v>
      </c>
      <c r="B9" s="5">
        <f t="shared" si="5"/>
        <v>0.12217304763960307</v>
      </c>
      <c r="C9" s="6">
        <f>IF('Sinus (gesamt)'!$J$20&lt;&gt;"",SIN(B9),"")</f>
        <v>0.12186934340514748</v>
      </c>
      <c r="D9" s="4">
        <f t="shared" si="0"/>
        <v>247</v>
      </c>
      <c r="E9" s="5">
        <f t="shared" si="6"/>
        <v>4.310963252425994</v>
      </c>
      <c r="F9" s="6">
        <f t="shared" si="7"/>
        <v>-0.9205048534524403</v>
      </c>
      <c r="G9" s="4">
        <f t="shared" si="1"/>
        <v>127</v>
      </c>
      <c r="H9" s="5">
        <f t="shared" si="2"/>
        <v>2.2165681500327987</v>
      </c>
      <c r="I9" s="6">
        <f t="shared" si="3"/>
        <v>0.7986355100472927</v>
      </c>
      <c r="J9" s="5">
        <f t="shared" si="8"/>
        <v>-0.7986355100472928</v>
      </c>
      <c r="K9" s="4">
        <f t="shared" si="4"/>
        <v>0</v>
      </c>
    </row>
    <row r="10" spans="1:11" ht="12.75">
      <c r="A10" s="4">
        <v>8</v>
      </c>
      <c r="B10" s="5">
        <f t="shared" si="5"/>
        <v>0.13962634015954636</v>
      </c>
      <c r="C10" s="6">
        <f>IF('Sinus (gesamt)'!$J$20&lt;&gt;"",SIN(B10),"")</f>
        <v>0.13917310096006544</v>
      </c>
      <c r="D10" s="4">
        <f t="shared" si="0"/>
        <v>248</v>
      </c>
      <c r="E10" s="5">
        <f t="shared" si="6"/>
        <v>4.328416544945937</v>
      </c>
      <c r="F10" s="6">
        <f t="shared" si="7"/>
        <v>-0.9271838545667873</v>
      </c>
      <c r="G10" s="4">
        <f t="shared" si="1"/>
        <v>128</v>
      </c>
      <c r="H10" s="5">
        <f t="shared" si="2"/>
        <v>2.234021442552742</v>
      </c>
      <c r="I10" s="6">
        <f t="shared" si="3"/>
        <v>0.788010753606722</v>
      </c>
      <c r="J10" s="5">
        <f t="shared" si="8"/>
        <v>-0.7880107536067219</v>
      </c>
      <c r="K10" s="4">
        <f t="shared" si="4"/>
        <v>0</v>
      </c>
    </row>
    <row r="11" spans="1:11" ht="12.75">
      <c r="A11" s="4">
        <v>9</v>
      </c>
      <c r="B11" s="5">
        <f t="shared" si="5"/>
        <v>0.15707963267948966</v>
      </c>
      <c r="C11" s="6">
        <f>IF('Sinus (gesamt)'!$J$20&lt;&gt;"",SIN(B11),"")</f>
        <v>0.15643446504023087</v>
      </c>
      <c r="D11" s="4">
        <f t="shared" si="0"/>
        <v>249</v>
      </c>
      <c r="E11" s="5">
        <f t="shared" si="6"/>
        <v>4.34586983746588</v>
      </c>
      <c r="F11" s="6">
        <f t="shared" si="7"/>
        <v>-0.9335804264972016</v>
      </c>
      <c r="G11" s="4">
        <f t="shared" si="1"/>
        <v>129</v>
      </c>
      <c r="H11" s="5">
        <f t="shared" si="2"/>
        <v>2.251474735072685</v>
      </c>
      <c r="I11" s="6">
        <f t="shared" si="3"/>
        <v>0.777145961456971</v>
      </c>
      <c r="J11" s="5">
        <f t="shared" si="8"/>
        <v>-0.7771459614569708</v>
      </c>
      <c r="K11" s="4">
        <f t="shared" si="4"/>
        <v>0</v>
      </c>
    </row>
    <row r="12" spans="1:11" ht="12.75">
      <c r="A12" s="4">
        <v>10</v>
      </c>
      <c r="B12" s="5">
        <f t="shared" si="5"/>
        <v>0.17453292519943295</v>
      </c>
      <c r="C12" s="6">
        <f>IF('Sinus (gesamt)'!$J$20&lt;&gt;"",SIN(B12),"")</f>
        <v>0.17364817766693033</v>
      </c>
      <c r="D12" s="4">
        <f t="shared" si="0"/>
        <v>250</v>
      </c>
      <c r="E12" s="5">
        <f t="shared" si="6"/>
        <v>4.363323129985824</v>
      </c>
      <c r="F12" s="6">
        <f t="shared" si="7"/>
        <v>-0.9396926207859084</v>
      </c>
      <c r="G12" s="4">
        <f t="shared" si="1"/>
        <v>130</v>
      </c>
      <c r="H12" s="5">
        <f t="shared" si="2"/>
        <v>2.2689280275926285</v>
      </c>
      <c r="I12" s="6">
        <f t="shared" si="3"/>
        <v>0.766044443118978</v>
      </c>
      <c r="J12" s="5">
        <f t="shared" si="8"/>
        <v>-0.7660444431189781</v>
      </c>
      <c r="K12" s="4">
        <f t="shared" si="4"/>
        <v>0</v>
      </c>
    </row>
    <row r="13" spans="1:11" ht="12.75">
      <c r="A13" s="4">
        <v>11</v>
      </c>
      <c r="B13" s="5">
        <f t="shared" si="5"/>
        <v>0.19198621771937624</v>
      </c>
      <c r="C13" s="6">
        <f>IF('Sinus (gesamt)'!$J$20&lt;&gt;"",SIN(B13),"")</f>
        <v>0.1908089953765448</v>
      </c>
      <c r="D13" s="4">
        <f t="shared" si="0"/>
        <v>251</v>
      </c>
      <c r="E13" s="5">
        <f t="shared" si="6"/>
        <v>4.380776422505767</v>
      </c>
      <c r="F13" s="6">
        <f t="shared" si="7"/>
        <v>-0.9455185755993168</v>
      </c>
      <c r="G13" s="4">
        <f t="shared" si="1"/>
        <v>131</v>
      </c>
      <c r="H13" s="5">
        <f t="shared" si="2"/>
        <v>2.2863813201125716</v>
      </c>
      <c r="I13" s="6">
        <f t="shared" si="3"/>
        <v>0.7547095802227721</v>
      </c>
      <c r="J13" s="5">
        <f t="shared" si="8"/>
        <v>-0.754709580222772</v>
      </c>
      <c r="K13" s="4">
        <f t="shared" si="4"/>
        <v>0</v>
      </c>
    </row>
    <row r="14" spans="1:11" ht="12.75">
      <c r="A14" s="4">
        <v>12</v>
      </c>
      <c r="B14" s="5">
        <f t="shared" si="5"/>
        <v>0.20943951023931956</v>
      </c>
      <c r="C14" s="6">
        <f>IF('Sinus (gesamt)'!$J$20&lt;&gt;"",SIN(B14),"")</f>
        <v>0.20791169081775934</v>
      </c>
      <c r="D14" s="4">
        <f t="shared" si="0"/>
        <v>252</v>
      </c>
      <c r="E14" s="5">
        <f t="shared" si="6"/>
        <v>4.39822971502571</v>
      </c>
      <c r="F14" s="6">
        <f t="shared" si="7"/>
        <v>-0.9510565162951535</v>
      </c>
      <c r="G14" s="4">
        <f t="shared" si="1"/>
        <v>132</v>
      </c>
      <c r="H14" s="5">
        <f t="shared" si="2"/>
        <v>2.303834612632515</v>
      </c>
      <c r="I14" s="6">
        <f t="shared" si="3"/>
        <v>0.7431448254773942</v>
      </c>
      <c r="J14" s="5">
        <f t="shared" si="8"/>
        <v>-0.7431448254773942</v>
      </c>
      <c r="K14" s="4">
        <f t="shared" si="4"/>
        <v>0</v>
      </c>
    </row>
    <row r="15" spans="1:11" ht="12.75">
      <c r="A15" s="4">
        <v>13</v>
      </c>
      <c r="B15" s="5">
        <f t="shared" si="5"/>
        <v>0.22689280275926285</v>
      </c>
      <c r="C15" s="6">
        <f>IF('Sinus (gesamt)'!$J$20&lt;&gt;"",SIN(B15),"")</f>
        <v>0.224951054343865</v>
      </c>
      <c r="D15" s="4">
        <f t="shared" si="0"/>
        <v>253</v>
      </c>
      <c r="E15" s="5">
        <f t="shared" si="6"/>
        <v>4.4156830075456535</v>
      </c>
      <c r="F15" s="6">
        <f t="shared" si="7"/>
        <v>-0.9563047559630353</v>
      </c>
      <c r="G15" s="4">
        <f t="shared" si="1"/>
        <v>133</v>
      </c>
      <c r="H15" s="5">
        <f t="shared" si="2"/>
        <v>2.321287905152458</v>
      </c>
      <c r="I15" s="6">
        <f t="shared" si="3"/>
        <v>0.7313537016191706</v>
      </c>
      <c r="J15" s="5">
        <f t="shared" si="8"/>
        <v>-0.7313537016191703</v>
      </c>
      <c r="K15" s="4">
        <f t="shared" si="4"/>
        <v>0</v>
      </c>
    </row>
    <row r="16" spans="1:11" ht="12.75">
      <c r="A16" s="4">
        <v>14</v>
      </c>
      <c r="B16" s="5">
        <f t="shared" si="5"/>
        <v>0.24434609527920614</v>
      </c>
      <c r="C16" s="6">
        <f>IF('Sinus (gesamt)'!$J$20&lt;&gt;"",SIN(B16),"")</f>
        <v>0.24192189559966773</v>
      </c>
      <c r="D16" s="4">
        <f t="shared" si="0"/>
        <v>254</v>
      </c>
      <c r="E16" s="5">
        <f t="shared" si="6"/>
        <v>4.4331363000655974</v>
      </c>
      <c r="F16" s="6">
        <f t="shared" si="7"/>
        <v>-0.961261695938319</v>
      </c>
      <c r="G16" s="4">
        <f t="shared" si="1"/>
        <v>134</v>
      </c>
      <c r="H16" s="5">
        <f t="shared" si="2"/>
        <v>2.3387411976724017</v>
      </c>
      <c r="I16" s="6">
        <f t="shared" si="3"/>
        <v>0.7193398003386511</v>
      </c>
      <c r="J16" s="5">
        <f t="shared" si="8"/>
        <v>-0.7193398003386513</v>
      </c>
      <c r="K16" s="4">
        <f t="shared" si="4"/>
        <v>0</v>
      </c>
    </row>
    <row r="17" spans="1:11" ht="12.75">
      <c r="A17" s="4">
        <v>15</v>
      </c>
      <c r="B17" s="5">
        <f t="shared" si="5"/>
        <v>0.2617993877991494</v>
      </c>
      <c r="C17" s="6">
        <f>IF('Sinus (gesamt)'!$J$20&lt;&gt;"",SIN(B17),"")</f>
        <v>0.25881904510252074</v>
      </c>
      <c r="D17" s="4">
        <f t="shared" si="0"/>
        <v>255</v>
      </c>
      <c r="E17" s="5">
        <f t="shared" si="6"/>
        <v>4.4505895925855405</v>
      </c>
      <c r="F17" s="6">
        <f t="shared" si="7"/>
        <v>-0.9659258262890683</v>
      </c>
      <c r="G17" s="4">
        <f t="shared" si="1"/>
        <v>135</v>
      </c>
      <c r="H17" s="5">
        <f t="shared" si="2"/>
        <v>2.356194490192345</v>
      </c>
      <c r="I17" s="6">
        <f t="shared" si="3"/>
        <v>0.7071067811865476</v>
      </c>
      <c r="J17" s="5">
        <f t="shared" si="8"/>
        <v>-0.7071067811865476</v>
      </c>
      <c r="K17" s="4">
        <f t="shared" si="4"/>
        <v>0</v>
      </c>
    </row>
    <row r="18" spans="1:11" ht="12.75">
      <c r="A18" s="4">
        <v>16</v>
      </c>
      <c r="B18" s="5">
        <f t="shared" si="5"/>
        <v>0.2792526803190927</v>
      </c>
      <c r="C18" s="6">
        <f>IF('Sinus (gesamt)'!$J$20&lt;&gt;"",SIN(B18),"")</f>
        <v>0.27563735581699916</v>
      </c>
      <c r="D18" s="4">
        <f aca="true" t="shared" si="9" ref="D18:D33">A18+240</f>
        <v>256</v>
      </c>
      <c r="E18" s="5">
        <f t="shared" si="6"/>
        <v>4.468042885105484</v>
      </c>
      <c r="F18" s="6">
        <f t="shared" si="7"/>
        <v>-0.9702957262759965</v>
      </c>
      <c r="G18" s="4">
        <f aca="true" t="shared" si="10" ref="G18:G33">A18+120</f>
        <v>136</v>
      </c>
      <c r="H18" s="5">
        <f t="shared" si="2"/>
        <v>2.3736477827122884</v>
      </c>
      <c r="I18" s="6">
        <f t="shared" si="3"/>
        <v>0.6946583704589971</v>
      </c>
      <c r="J18" s="5">
        <f t="shared" si="8"/>
        <v>-0.6946583704589973</v>
      </c>
      <c r="K18" s="4">
        <f t="shared" si="4"/>
        <v>0</v>
      </c>
    </row>
    <row r="19" spans="1:11" ht="12.75">
      <c r="A19" s="4">
        <v>17</v>
      </c>
      <c r="B19" s="5">
        <f t="shared" si="5"/>
        <v>0.29670597283903605</v>
      </c>
      <c r="C19" s="6">
        <f>IF('Sinus (gesamt)'!$J$20&lt;&gt;"",SIN(B19),"")</f>
        <v>0.29237170472273677</v>
      </c>
      <c r="D19" s="4">
        <f t="shared" si="9"/>
        <v>257</v>
      </c>
      <c r="E19" s="5">
        <f t="shared" si="6"/>
        <v>4.485496177625427</v>
      </c>
      <c r="F19" s="6">
        <f t="shared" si="7"/>
        <v>-0.9743700647852351</v>
      </c>
      <c r="G19" s="4">
        <f t="shared" si="10"/>
        <v>137</v>
      </c>
      <c r="H19" s="5">
        <f t="shared" si="2"/>
        <v>2.3911010752322315</v>
      </c>
      <c r="I19" s="6">
        <f aca="true" t="shared" si="11" ref="I19:I34">SIN(H19)</f>
        <v>0.6819983600624986</v>
      </c>
      <c r="J19" s="5">
        <f t="shared" si="8"/>
        <v>-0.6819983600624984</v>
      </c>
      <c r="K19" s="4">
        <f aca="true" t="shared" si="12" ref="K19:K34">C19+F19+I19</f>
        <v>0</v>
      </c>
    </row>
    <row r="20" spans="1:11" ht="12.75">
      <c r="A20" s="4">
        <v>18</v>
      </c>
      <c r="B20" s="5">
        <f aca="true" t="shared" si="13" ref="B20:B35">RADIANS(A20)</f>
        <v>0.3141592653589793</v>
      </c>
      <c r="C20" s="6">
        <f>IF('Sinus (gesamt)'!$J$20&lt;&gt;"",SIN(B20),"")</f>
        <v>0.3090169943749474</v>
      </c>
      <c r="D20" s="4">
        <f t="shared" si="9"/>
        <v>258</v>
      </c>
      <c r="E20" s="5">
        <f aca="true" t="shared" si="14" ref="E20:E35">RADIANS(D20)</f>
        <v>4.50294947014537</v>
      </c>
      <c r="F20" s="6">
        <f aca="true" t="shared" si="15" ref="F20:F35">SIN(E20)</f>
        <v>-0.9781476007338056</v>
      </c>
      <c r="G20" s="4">
        <f t="shared" si="10"/>
        <v>138</v>
      </c>
      <c r="H20" s="5">
        <f t="shared" si="2"/>
        <v>2.4085543677521746</v>
      </c>
      <c r="I20" s="6">
        <f t="shared" si="11"/>
        <v>0.6691306063588583</v>
      </c>
      <c r="J20" s="5">
        <f aca="true" t="shared" si="16" ref="J20:J35">C20+F20</f>
        <v>-0.6691306063588582</v>
      </c>
      <c r="K20" s="4">
        <f t="shared" si="12"/>
        <v>0</v>
      </c>
    </row>
    <row r="21" spans="1:11" ht="12.75">
      <c r="A21" s="4">
        <v>19</v>
      </c>
      <c r="B21" s="5">
        <f t="shared" si="13"/>
        <v>0.33161255787892263</v>
      </c>
      <c r="C21" s="6">
        <f>IF('Sinus (gesamt)'!$J$20&lt;&gt;"",SIN(B21),"")</f>
        <v>0.3255681544571567</v>
      </c>
      <c r="D21" s="4">
        <f t="shared" si="9"/>
        <v>259</v>
      </c>
      <c r="E21" s="5">
        <f t="shared" si="14"/>
        <v>4.520402762665314</v>
      </c>
      <c r="F21" s="6">
        <f t="shared" si="15"/>
        <v>-0.981627183447664</v>
      </c>
      <c r="G21" s="4">
        <f t="shared" si="10"/>
        <v>139</v>
      </c>
      <c r="H21" s="5">
        <f t="shared" si="2"/>
        <v>2.426007660272118</v>
      </c>
      <c r="I21" s="6">
        <f t="shared" si="11"/>
        <v>0.6560590289905073</v>
      </c>
      <c r="J21" s="5">
        <f t="shared" si="16"/>
        <v>-0.6560590289905073</v>
      </c>
      <c r="K21" s="4">
        <f t="shared" si="12"/>
        <v>0</v>
      </c>
    </row>
    <row r="22" spans="1:11" ht="12.75">
      <c r="A22" s="4">
        <v>20</v>
      </c>
      <c r="B22" s="5">
        <f t="shared" si="13"/>
        <v>0.3490658503988659</v>
      </c>
      <c r="C22" s="6">
        <f>IF('Sinus (gesamt)'!$J$20&lt;&gt;"",SIN(B22),"")</f>
        <v>0.3420201433256687</v>
      </c>
      <c r="D22" s="4">
        <f t="shared" si="9"/>
        <v>260</v>
      </c>
      <c r="E22" s="5">
        <f t="shared" si="14"/>
        <v>4.537856055185257</v>
      </c>
      <c r="F22" s="6">
        <f t="shared" si="15"/>
        <v>-0.984807753012208</v>
      </c>
      <c r="G22" s="4">
        <f t="shared" si="10"/>
        <v>140</v>
      </c>
      <c r="H22" s="5">
        <f t="shared" si="2"/>
        <v>2.443460952792061</v>
      </c>
      <c r="I22" s="6">
        <f t="shared" si="11"/>
        <v>0.6427876096865395</v>
      </c>
      <c r="J22" s="5">
        <f t="shared" si="16"/>
        <v>-0.6427876096865393</v>
      </c>
      <c r="K22" s="4">
        <f t="shared" si="12"/>
        <v>0</v>
      </c>
    </row>
    <row r="23" spans="1:11" ht="12.75">
      <c r="A23" s="4">
        <v>21</v>
      </c>
      <c r="B23" s="5">
        <f t="shared" si="13"/>
        <v>0.3665191429188092</v>
      </c>
      <c r="C23" s="6">
        <f>IF('Sinus (gesamt)'!$J$20&lt;&gt;"",SIN(B23),"")</f>
        <v>0.35836794954530027</v>
      </c>
      <c r="D23" s="4">
        <f t="shared" si="9"/>
        <v>261</v>
      </c>
      <c r="E23" s="5">
        <f t="shared" si="14"/>
        <v>4.5553093477052</v>
      </c>
      <c r="F23" s="6">
        <f t="shared" si="15"/>
        <v>-0.9876883405951377</v>
      </c>
      <c r="G23" s="4">
        <f t="shared" si="10"/>
        <v>141</v>
      </c>
      <c r="H23" s="5">
        <f t="shared" si="2"/>
        <v>2.4609142453120048</v>
      </c>
      <c r="I23" s="6">
        <f t="shared" si="11"/>
        <v>0.6293203910498374</v>
      </c>
      <c r="J23" s="5">
        <f t="shared" si="16"/>
        <v>-0.6293203910498374</v>
      </c>
      <c r="K23" s="4">
        <f t="shared" si="12"/>
        <v>0</v>
      </c>
    </row>
    <row r="24" spans="1:11" ht="12.75">
      <c r="A24" s="4">
        <v>22</v>
      </c>
      <c r="B24" s="5">
        <f t="shared" si="13"/>
        <v>0.3839724354387525</v>
      </c>
      <c r="C24" s="6">
        <f>IF('Sinus (gesamt)'!$J$20&lt;&gt;"",SIN(B24),"")</f>
        <v>0.374606593415912</v>
      </c>
      <c r="D24" s="4">
        <f t="shared" si="9"/>
        <v>262</v>
      </c>
      <c r="E24" s="5">
        <f t="shared" si="14"/>
        <v>4.572762640225143</v>
      </c>
      <c r="F24" s="6">
        <f t="shared" si="15"/>
        <v>-0.9902680687415703</v>
      </c>
      <c r="G24" s="4">
        <f t="shared" si="10"/>
        <v>142</v>
      </c>
      <c r="H24" s="5">
        <f t="shared" si="2"/>
        <v>2.478367537831948</v>
      </c>
      <c r="I24" s="6">
        <f t="shared" si="11"/>
        <v>0.6156614753256584</v>
      </c>
      <c r="J24" s="5">
        <f t="shared" si="16"/>
        <v>-0.6156614753256582</v>
      </c>
      <c r="K24" s="4">
        <f t="shared" si="12"/>
        <v>0</v>
      </c>
    </row>
    <row r="25" spans="1:11" ht="12.75">
      <c r="A25" s="4">
        <v>23</v>
      </c>
      <c r="B25" s="5">
        <f t="shared" si="13"/>
        <v>0.4014257279586958</v>
      </c>
      <c r="C25" s="6">
        <f>IF('Sinus (gesamt)'!$J$20&lt;&gt;"",SIN(B25),"")</f>
        <v>0.39073112848927377</v>
      </c>
      <c r="D25" s="4">
        <f t="shared" si="9"/>
        <v>263</v>
      </c>
      <c r="E25" s="5">
        <f t="shared" si="14"/>
        <v>4.590215932745087</v>
      </c>
      <c r="F25" s="6">
        <f t="shared" si="15"/>
        <v>-0.9925461516413221</v>
      </c>
      <c r="G25" s="4">
        <f t="shared" si="10"/>
        <v>143</v>
      </c>
      <c r="H25" s="5">
        <f t="shared" si="2"/>
        <v>2.4958208303518914</v>
      </c>
      <c r="I25" s="6">
        <f t="shared" si="11"/>
        <v>0.6018150231520482</v>
      </c>
      <c r="J25" s="5">
        <f t="shared" si="16"/>
        <v>-0.6018150231520483</v>
      </c>
      <c r="K25" s="4">
        <f t="shared" si="12"/>
        <v>0</v>
      </c>
    </row>
    <row r="26" spans="1:11" ht="12.75">
      <c r="A26" s="4">
        <v>24</v>
      </c>
      <c r="B26" s="5">
        <f t="shared" si="13"/>
        <v>0.4188790204786391</v>
      </c>
      <c r="C26" s="6">
        <f>IF('Sinus (gesamt)'!$J$20&lt;&gt;"",SIN(B26),"")</f>
        <v>0.4067366430758002</v>
      </c>
      <c r="D26" s="4">
        <f t="shared" si="9"/>
        <v>264</v>
      </c>
      <c r="E26" s="5">
        <f t="shared" si="14"/>
        <v>4.60766922526503</v>
      </c>
      <c r="F26" s="6">
        <f t="shared" si="15"/>
        <v>-0.9945218953682734</v>
      </c>
      <c r="G26" s="4">
        <f t="shared" si="10"/>
        <v>144</v>
      </c>
      <c r="H26" s="5">
        <f t="shared" si="2"/>
        <v>2.5132741228718345</v>
      </c>
      <c r="I26" s="6">
        <f t="shared" si="11"/>
        <v>0.5877852522924732</v>
      </c>
      <c r="J26" s="5">
        <f t="shared" si="16"/>
        <v>-0.5877852522924731</v>
      </c>
      <c r="K26" s="4">
        <f t="shared" si="12"/>
        <v>0</v>
      </c>
    </row>
    <row r="27" spans="1:11" ht="12.75">
      <c r="A27" s="4">
        <v>25</v>
      </c>
      <c r="B27" s="5">
        <f t="shared" si="13"/>
        <v>0.4363323129985824</v>
      </c>
      <c r="C27" s="6">
        <f>IF('Sinus (gesamt)'!$J$20&lt;&gt;"",SIN(B27),"")</f>
        <v>0.42261826174069944</v>
      </c>
      <c r="D27" s="4">
        <f t="shared" si="9"/>
        <v>265</v>
      </c>
      <c r="E27" s="5">
        <f t="shared" si="14"/>
        <v>4.625122517784973</v>
      </c>
      <c r="F27" s="6">
        <f t="shared" si="15"/>
        <v>-0.9961946980917455</v>
      </c>
      <c r="G27" s="4">
        <f t="shared" si="10"/>
        <v>145</v>
      </c>
      <c r="H27" s="5">
        <f t="shared" si="2"/>
        <v>2.530727415391778</v>
      </c>
      <c r="I27" s="6">
        <f t="shared" si="11"/>
        <v>0.5735764363510459</v>
      </c>
      <c r="J27" s="5">
        <f t="shared" si="16"/>
        <v>-0.573576436351046</v>
      </c>
      <c r="K27" s="4">
        <f t="shared" si="12"/>
        <v>0</v>
      </c>
    </row>
    <row r="28" spans="1:11" ht="12.75">
      <c r="A28" s="4">
        <v>26</v>
      </c>
      <c r="B28" s="5">
        <f t="shared" si="13"/>
        <v>0.4537856055185257</v>
      </c>
      <c r="C28" s="6">
        <f>IF('Sinus (gesamt)'!$J$20&lt;&gt;"",SIN(B28),"")</f>
        <v>0.4383711467890774</v>
      </c>
      <c r="D28" s="4">
        <f t="shared" si="9"/>
        <v>266</v>
      </c>
      <c r="E28" s="5">
        <f t="shared" si="14"/>
        <v>4.642575810304916</v>
      </c>
      <c r="F28" s="6">
        <f t="shared" si="15"/>
        <v>-0.9975640502598242</v>
      </c>
      <c r="G28" s="4">
        <f t="shared" si="10"/>
        <v>146</v>
      </c>
      <c r="H28" s="5">
        <f t="shared" si="2"/>
        <v>2.548180707911721</v>
      </c>
      <c r="I28" s="6">
        <f t="shared" si="11"/>
        <v>0.5591929034707469</v>
      </c>
      <c r="J28" s="5">
        <f t="shared" si="16"/>
        <v>-0.5591929034707468</v>
      </c>
      <c r="K28" s="4">
        <f t="shared" si="12"/>
        <v>0</v>
      </c>
    </row>
    <row r="29" spans="1:11" ht="12.75">
      <c r="A29" s="4">
        <v>27</v>
      </c>
      <c r="B29" s="5">
        <f t="shared" si="13"/>
        <v>0.47123889803846897</v>
      </c>
      <c r="C29" s="6">
        <f>IF('Sinus (gesamt)'!$J$20&lt;&gt;"",SIN(B29),"")</f>
        <v>0.45399049973954675</v>
      </c>
      <c r="D29" s="4">
        <f t="shared" si="9"/>
        <v>267</v>
      </c>
      <c r="E29" s="5">
        <f t="shared" si="14"/>
        <v>4.6600291028248595</v>
      </c>
      <c r="F29" s="6">
        <f t="shared" si="15"/>
        <v>-0.9986295347545738</v>
      </c>
      <c r="G29" s="4">
        <f t="shared" si="10"/>
        <v>147</v>
      </c>
      <c r="H29" s="5">
        <f t="shared" si="2"/>
        <v>2.5656340004316642</v>
      </c>
      <c r="I29" s="6">
        <f t="shared" si="11"/>
        <v>0.5446390350150273</v>
      </c>
      <c r="J29" s="5">
        <f t="shared" si="16"/>
        <v>-0.5446390350150271</v>
      </c>
      <c r="K29" s="4">
        <f t="shared" si="12"/>
        <v>0</v>
      </c>
    </row>
    <row r="30" spans="1:11" ht="12.75">
      <c r="A30" s="4">
        <v>28</v>
      </c>
      <c r="B30" s="5">
        <f t="shared" si="13"/>
        <v>0.4886921905584123</v>
      </c>
      <c r="C30" s="6">
        <f>IF('Sinus (gesamt)'!$J$20&lt;&gt;"",SIN(B30),"")</f>
        <v>0.4694715627858908</v>
      </c>
      <c r="D30" s="4">
        <f t="shared" si="9"/>
        <v>268</v>
      </c>
      <c r="E30" s="5">
        <f t="shared" si="14"/>
        <v>4.6774823953448035</v>
      </c>
      <c r="F30" s="6">
        <f t="shared" si="15"/>
        <v>-0.9993908270190958</v>
      </c>
      <c r="G30" s="4">
        <f t="shared" si="10"/>
        <v>148</v>
      </c>
      <c r="H30" s="5">
        <f t="shared" si="2"/>
        <v>2.5830872929516078</v>
      </c>
      <c r="I30" s="6">
        <f t="shared" si="11"/>
        <v>0.5299192642332049</v>
      </c>
      <c r="J30" s="5">
        <f t="shared" si="16"/>
        <v>-0.5299192642332049</v>
      </c>
      <c r="K30" s="4">
        <f t="shared" si="12"/>
        <v>0</v>
      </c>
    </row>
    <row r="31" spans="1:11" ht="12.75">
      <c r="A31" s="4">
        <v>29</v>
      </c>
      <c r="B31" s="5">
        <f t="shared" si="13"/>
        <v>0.5061454830783556</v>
      </c>
      <c r="C31" s="6">
        <f>IF('Sinus (gesamt)'!$J$20&lt;&gt;"",SIN(B31),"")</f>
        <v>0.48480962024633706</v>
      </c>
      <c r="D31" s="4">
        <f t="shared" si="9"/>
        <v>269</v>
      </c>
      <c r="E31" s="5">
        <f t="shared" si="14"/>
        <v>4.694935687864747</v>
      </c>
      <c r="F31" s="6">
        <f t="shared" si="15"/>
        <v>-0.9998476951563913</v>
      </c>
      <c r="G31" s="4">
        <f t="shared" si="10"/>
        <v>149</v>
      </c>
      <c r="H31" s="5">
        <f t="shared" si="2"/>
        <v>2.600540585471551</v>
      </c>
      <c r="I31" s="6">
        <f t="shared" si="11"/>
        <v>0.5150380749100544</v>
      </c>
      <c r="J31" s="5">
        <f t="shared" si="16"/>
        <v>-0.5150380749100543</v>
      </c>
      <c r="K31" s="4">
        <f t="shared" si="12"/>
        <v>0</v>
      </c>
    </row>
    <row r="32" spans="1:11" ht="12.75">
      <c r="A32" s="4">
        <v>30</v>
      </c>
      <c r="B32" s="5">
        <f t="shared" si="13"/>
        <v>0.5235987755982988</v>
      </c>
      <c r="C32" s="6">
        <f>IF('Sinus (gesamt)'!$J$20&lt;&gt;"",SIN(B32),"")</f>
        <v>0.49999999999999994</v>
      </c>
      <c r="D32" s="4">
        <f t="shared" si="9"/>
        <v>270</v>
      </c>
      <c r="E32" s="5">
        <f t="shared" si="14"/>
        <v>4.71238898038469</v>
      </c>
      <c r="F32" s="6">
        <f t="shared" si="15"/>
        <v>-1</v>
      </c>
      <c r="G32" s="4">
        <f t="shared" si="10"/>
        <v>150</v>
      </c>
      <c r="H32" s="5">
        <f t="shared" si="2"/>
        <v>2.6179938779914944</v>
      </c>
      <c r="I32" s="6">
        <f t="shared" si="11"/>
        <v>0.49999999999999994</v>
      </c>
      <c r="J32" s="5">
        <f t="shared" si="16"/>
        <v>-0.5</v>
      </c>
      <c r="K32" s="4">
        <f t="shared" si="12"/>
        <v>0</v>
      </c>
    </row>
    <row r="33" spans="1:11" ht="12.75">
      <c r="A33" s="4">
        <v>31</v>
      </c>
      <c r="B33" s="5">
        <f t="shared" si="13"/>
        <v>0.5410520681182421</v>
      </c>
      <c r="C33" s="6">
        <f>IF('Sinus (gesamt)'!$J$20&lt;&gt;"",SIN(B33),"")</f>
        <v>0.5150380749100542</v>
      </c>
      <c r="D33" s="4">
        <f t="shared" si="9"/>
        <v>271</v>
      </c>
      <c r="E33" s="5">
        <f t="shared" si="14"/>
        <v>4.729842272904633</v>
      </c>
      <c r="F33" s="6">
        <f t="shared" si="15"/>
        <v>-0.9998476951563913</v>
      </c>
      <c r="G33" s="4">
        <f t="shared" si="10"/>
        <v>151</v>
      </c>
      <c r="H33" s="5">
        <f t="shared" si="2"/>
        <v>2.6354471705114375</v>
      </c>
      <c r="I33" s="6">
        <f t="shared" si="11"/>
        <v>0.48480962024633717</v>
      </c>
      <c r="J33" s="5">
        <f t="shared" si="16"/>
        <v>-0.4848096202463371</v>
      </c>
      <c r="K33" s="4">
        <f t="shared" si="12"/>
        <v>0</v>
      </c>
    </row>
    <row r="34" spans="1:11" ht="12.75">
      <c r="A34" s="4">
        <v>32</v>
      </c>
      <c r="B34" s="5">
        <f t="shared" si="13"/>
        <v>0.5585053606381855</v>
      </c>
      <c r="C34" s="6">
        <f>IF('Sinus (gesamt)'!$J$20&lt;&gt;"",SIN(B34),"")</f>
        <v>0.5299192642332049</v>
      </c>
      <c r="D34" s="4">
        <f aca="true" t="shared" si="17" ref="D34:D49">A34+240</f>
        <v>272</v>
      </c>
      <c r="E34" s="5">
        <f t="shared" si="14"/>
        <v>4.747295565424577</v>
      </c>
      <c r="F34" s="6">
        <f t="shared" si="15"/>
        <v>-0.9993908270190958</v>
      </c>
      <c r="G34" s="4">
        <f aca="true" t="shared" si="18" ref="G34:G49">A34+120</f>
        <v>152</v>
      </c>
      <c r="H34" s="5">
        <f t="shared" si="2"/>
        <v>2.652900463031381</v>
      </c>
      <c r="I34" s="6">
        <f t="shared" si="11"/>
        <v>0.4694715627858907</v>
      </c>
      <c r="J34" s="5">
        <f t="shared" si="16"/>
        <v>-0.46947156278589086</v>
      </c>
      <c r="K34" s="4">
        <f t="shared" si="12"/>
        <v>0</v>
      </c>
    </row>
    <row r="35" spans="1:11" ht="12.75">
      <c r="A35" s="4">
        <v>33</v>
      </c>
      <c r="B35" s="5">
        <f t="shared" si="13"/>
        <v>0.5759586531581288</v>
      </c>
      <c r="C35" s="6">
        <f>IF('Sinus (gesamt)'!$J$20&lt;&gt;"",SIN(B35),"")</f>
        <v>0.5446390350150271</v>
      </c>
      <c r="D35" s="4">
        <f t="shared" si="17"/>
        <v>273</v>
      </c>
      <c r="E35" s="5">
        <f t="shared" si="14"/>
        <v>4.76474885794452</v>
      </c>
      <c r="F35" s="6">
        <f t="shared" si="15"/>
        <v>-0.9986295347545738</v>
      </c>
      <c r="G35" s="4">
        <f t="shared" si="18"/>
        <v>153</v>
      </c>
      <c r="H35" s="5">
        <f t="shared" si="2"/>
        <v>2.670353755551324</v>
      </c>
      <c r="I35" s="6">
        <f aca="true" t="shared" si="19" ref="I35:I50">SIN(H35)</f>
        <v>0.45399049973954686</v>
      </c>
      <c r="J35" s="5">
        <f t="shared" si="16"/>
        <v>-0.45399049973954675</v>
      </c>
      <c r="K35" s="4">
        <f aca="true" t="shared" si="20" ref="K35:K50">C35+F35+I35</f>
        <v>0</v>
      </c>
    </row>
    <row r="36" spans="1:11" ht="12.75">
      <c r="A36" s="4">
        <v>34</v>
      </c>
      <c r="B36" s="5">
        <f aca="true" t="shared" si="21" ref="B36:B51">RADIANS(A36)</f>
        <v>0.5934119456780721</v>
      </c>
      <c r="C36" s="6">
        <f>IF('Sinus (gesamt)'!$J$20&lt;&gt;"",SIN(B36),"")</f>
        <v>0.5591929034707469</v>
      </c>
      <c r="D36" s="4">
        <f t="shared" si="17"/>
        <v>274</v>
      </c>
      <c r="E36" s="5">
        <f aca="true" t="shared" si="22" ref="E36:E51">RADIANS(D36)</f>
        <v>4.782202150464463</v>
      </c>
      <c r="F36" s="6">
        <f aca="true" t="shared" si="23" ref="F36:F51">SIN(E36)</f>
        <v>-0.9975640502598243</v>
      </c>
      <c r="G36" s="4">
        <f t="shared" si="18"/>
        <v>154</v>
      </c>
      <c r="H36" s="5">
        <f t="shared" si="2"/>
        <v>2.6878070480712677</v>
      </c>
      <c r="I36" s="6">
        <f t="shared" si="19"/>
        <v>0.4383711467890773</v>
      </c>
      <c r="J36" s="5">
        <f aca="true" t="shared" si="24" ref="J36:J51">C36+F36</f>
        <v>-0.4383711467890774</v>
      </c>
      <c r="K36" s="4">
        <f t="shared" si="20"/>
        <v>0</v>
      </c>
    </row>
    <row r="37" spans="1:11" ht="12.75">
      <c r="A37" s="4">
        <v>35</v>
      </c>
      <c r="B37" s="5">
        <f t="shared" si="21"/>
        <v>0.6108652381980153</v>
      </c>
      <c r="C37" s="6">
        <f>IF('Sinus (gesamt)'!$J$20&lt;&gt;"",SIN(B37),"")</f>
        <v>0.573576436351046</v>
      </c>
      <c r="D37" s="4">
        <f t="shared" si="17"/>
        <v>275</v>
      </c>
      <c r="E37" s="5">
        <f t="shared" si="22"/>
        <v>4.799655442984406</v>
      </c>
      <c r="F37" s="6">
        <f t="shared" si="23"/>
        <v>-0.9961946980917455</v>
      </c>
      <c r="G37" s="4">
        <f t="shared" si="18"/>
        <v>155</v>
      </c>
      <c r="H37" s="5">
        <f t="shared" si="2"/>
        <v>2.705260340591211</v>
      </c>
      <c r="I37" s="6">
        <f t="shared" si="19"/>
        <v>0.4226182617406995</v>
      </c>
      <c r="J37" s="5">
        <f t="shared" si="24"/>
        <v>-0.4226182617406995</v>
      </c>
      <c r="K37" s="4">
        <f t="shared" si="20"/>
        <v>0</v>
      </c>
    </row>
    <row r="38" spans="1:11" ht="12.75">
      <c r="A38" s="4">
        <v>36</v>
      </c>
      <c r="B38" s="5">
        <f t="shared" si="21"/>
        <v>0.6283185307179586</v>
      </c>
      <c r="C38" s="6">
        <f>IF('Sinus (gesamt)'!$J$20&lt;&gt;"",SIN(B38),"")</f>
        <v>0.5877852522924731</v>
      </c>
      <c r="D38" s="4">
        <f t="shared" si="17"/>
        <v>276</v>
      </c>
      <c r="E38" s="5">
        <f t="shared" si="22"/>
        <v>4.817108735504349</v>
      </c>
      <c r="F38" s="6">
        <f t="shared" si="23"/>
        <v>-0.9945218953682734</v>
      </c>
      <c r="G38" s="4">
        <f t="shared" si="18"/>
        <v>156</v>
      </c>
      <c r="H38" s="5">
        <f t="shared" si="2"/>
        <v>2.722713633111154</v>
      </c>
      <c r="I38" s="6">
        <f t="shared" si="19"/>
        <v>0.40673664307580043</v>
      </c>
      <c r="J38" s="5">
        <f t="shared" si="24"/>
        <v>-0.40673664307580026</v>
      </c>
      <c r="K38" s="4">
        <f t="shared" si="20"/>
        <v>0</v>
      </c>
    </row>
    <row r="39" spans="1:11" ht="12.75">
      <c r="A39" s="4">
        <v>37</v>
      </c>
      <c r="B39" s="5">
        <f t="shared" si="21"/>
        <v>0.6457718232379019</v>
      </c>
      <c r="C39" s="6">
        <f>IF('Sinus (gesamt)'!$J$20&lt;&gt;"",SIN(B39),"")</f>
        <v>0.6018150231520483</v>
      </c>
      <c r="D39" s="4">
        <f t="shared" si="17"/>
        <v>277</v>
      </c>
      <c r="E39" s="5">
        <f t="shared" si="22"/>
        <v>4.834562028024293</v>
      </c>
      <c r="F39" s="6">
        <f t="shared" si="23"/>
        <v>-0.992546151641322</v>
      </c>
      <c r="G39" s="4">
        <f t="shared" si="18"/>
        <v>157</v>
      </c>
      <c r="H39" s="5">
        <f t="shared" si="2"/>
        <v>2.7401669256310974</v>
      </c>
      <c r="I39" s="6">
        <f t="shared" si="19"/>
        <v>0.39073112848927377</v>
      </c>
      <c r="J39" s="5">
        <f t="shared" si="24"/>
        <v>-0.3907311284892737</v>
      </c>
      <c r="K39" s="4">
        <f t="shared" si="20"/>
        <v>0</v>
      </c>
    </row>
    <row r="40" spans="1:11" ht="12.75">
      <c r="A40" s="4">
        <v>38</v>
      </c>
      <c r="B40" s="5">
        <f t="shared" si="21"/>
        <v>0.6632251157578453</v>
      </c>
      <c r="C40" s="6">
        <f>IF('Sinus (gesamt)'!$J$20&lt;&gt;"",SIN(B40),"")</f>
        <v>0.6156614753256583</v>
      </c>
      <c r="D40" s="4">
        <f t="shared" si="17"/>
        <v>278</v>
      </c>
      <c r="E40" s="5">
        <f t="shared" si="22"/>
        <v>4.852015320544236</v>
      </c>
      <c r="F40" s="6">
        <f t="shared" si="23"/>
        <v>-0.9902680687415704</v>
      </c>
      <c r="G40" s="4">
        <f t="shared" si="18"/>
        <v>158</v>
      </c>
      <c r="H40" s="5">
        <f t="shared" si="2"/>
        <v>2.7576202181510405</v>
      </c>
      <c r="I40" s="6">
        <f t="shared" si="19"/>
        <v>0.37460659341591224</v>
      </c>
      <c r="J40" s="5">
        <f t="shared" si="24"/>
        <v>-0.37460659341591207</v>
      </c>
      <c r="K40" s="4">
        <f t="shared" si="20"/>
        <v>0</v>
      </c>
    </row>
    <row r="41" spans="1:11" ht="12.75">
      <c r="A41" s="4">
        <v>39</v>
      </c>
      <c r="B41" s="5">
        <f t="shared" si="21"/>
        <v>0.6806784082777885</v>
      </c>
      <c r="C41" s="6">
        <f>IF('Sinus (gesamt)'!$J$20&lt;&gt;"",SIN(B41),"")</f>
        <v>0.6293203910498374</v>
      </c>
      <c r="D41" s="4">
        <f t="shared" si="17"/>
        <v>279</v>
      </c>
      <c r="E41" s="5">
        <f t="shared" si="22"/>
        <v>4.869468613064179</v>
      </c>
      <c r="F41" s="6">
        <f t="shared" si="23"/>
        <v>-0.9876883405951378</v>
      </c>
      <c r="G41" s="4">
        <f t="shared" si="18"/>
        <v>159</v>
      </c>
      <c r="H41" s="5">
        <f t="shared" si="2"/>
        <v>2.775073510670984</v>
      </c>
      <c r="I41" s="6">
        <f t="shared" si="19"/>
        <v>0.3583679495453002</v>
      </c>
      <c r="J41" s="5">
        <f t="shared" si="24"/>
        <v>-0.3583679495453004</v>
      </c>
      <c r="K41" s="4">
        <f t="shared" si="20"/>
        <v>0</v>
      </c>
    </row>
    <row r="42" spans="1:11" ht="12.75">
      <c r="A42" s="4">
        <v>40</v>
      </c>
      <c r="B42" s="5">
        <f t="shared" si="21"/>
        <v>0.6981317007977318</v>
      </c>
      <c r="C42" s="6">
        <f>IF('Sinus (gesamt)'!$J$20&lt;&gt;"",SIN(B42),"")</f>
        <v>0.6427876096865393</v>
      </c>
      <c r="D42" s="4">
        <f t="shared" si="17"/>
        <v>280</v>
      </c>
      <c r="E42" s="5">
        <f t="shared" si="22"/>
        <v>4.886921905584122</v>
      </c>
      <c r="F42" s="6">
        <f t="shared" si="23"/>
        <v>-0.9848077530122081</v>
      </c>
      <c r="G42" s="4">
        <f t="shared" si="18"/>
        <v>160</v>
      </c>
      <c r="H42" s="5">
        <f t="shared" si="2"/>
        <v>2.792526803190927</v>
      </c>
      <c r="I42" s="6">
        <f t="shared" si="19"/>
        <v>0.3420201433256689</v>
      </c>
      <c r="J42" s="5">
        <f t="shared" si="24"/>
        <v>-0.3420201433256689</v>
      </c>
      <c r="K42" s="4">
        <f t="shared" si="20"/>
        <v>0</v>
      </c>
    </row>
    <row r="43" spans="1:11" ht="12.75">
      <c r="A43" s="4">
        <v>41</v>
      </c>
      <c r="B43" s="5">
        <f t="shared" si="21"/>
        <v>0.7155849933176751</v>
      </c>
      <c r="C43" s="6">
        <f>IF('Sinus (gesamt)'!$J$20&lt;&gt;"",SIN(B43),"")</f>
        <v>0.6560590289905073</v>
      </c>
      <c r="D43" s="4">
        <f t="shared" si="17"/>
        <v>281</v>
      </c>
      <c r="E43" s="5">
        <f t="shared" si="22"/>
        <v>4.904375198104066</v>
      </c>
      <c r="F43" s="6">
        <f t="shared" si="23"/>
        <v>-0.9816271834476639</v>
      </c>
      <c r="G43" s="4">
        <f t="shared" si="18"/>
        <v>161</v>
      </c>
      <c r="H43" s="5">
        <f t="shared" si="2"/>
        <v>2.8099800957108707</v>
      </c>
      <c r="I43" s="6">
        <f t="shared" si="19"/>
        <v>0.3255681544571566</v>
      </c>
      <c r="J43" s="5">
        <f t="shared" si="24"/>
        <v>-0.3255681544571566</v>
      </c>
      <c r="K43" s="4">
        <f t="shared" si="20"/>
        <v>0</v>
      </c>
    </row>
    <row r="44" spans="1:11" ht="12.75">
      <c r="A44" s="4">
        <v>42</v>
      </c>
      <c r="B44" s="5">
        <f t="shared" si="21"/>
        <v>0.7330382858376184</v>
      </c>
      <c r="C44" s="6">
        <f>IF('Sinus (gesamt)'!$J$20&lt;&gt;"",SIN(B44),"")</f>
        <v>0.6691306063588582</v>
      </c>
      <c r="D44" s="4">
        <f t="shared" si="17"/>
        <v>282</v>
      </c>
      <c r="E44" s="5">
        <f t="shared" si="22"/>
        <v>4.9218284906240095</v>
      </c>
      <c r="F44" s="6">
        <f t="shared" si="23"/>
        <v>-0.9781476007338056</v>
      </c>
      <c r="G44" s="4">
        <f t="shared" si="18"/>
        <v>162</v>
      </c>
      <c r="H44" s="5">
        <f t="shared" si="2"/>
        <v>2.827433388230814</v>
      </c>
      <c r="I44" s="6">
        <f t="shared" si="19"/>
        <v>0.3090169943749475</v>
      </c>
      <c r="J44" s="5">
        <f t="shared" si="24"/>
        <v>-0.30901699437494734</v>
      </c>
      <c r="K44" s="4">
        <f t="shared" si="20"/>
        <v>0</v>
      </c>
    </row>
    <row r="45" spans="1:11" ht="12.75">
      <c r="A45" s="4">
        <v>43</v>
      </c>
      <c r="B45" s="5">
        <f t="shared" si="21"/>
        <v>0.7504915783575618</v>
      </c>
      <c r="C45" s="6">
        <f>IF('Sinus (gesamt)'!$J$20&lt;&gt;"",SIN(B45),"")</f>
        <v>0.6819983600624985</v>
      </c>
      <c r="D45" s="4">
        <f t="shared" si="17"/>
        <v>283</v>
      </c>
      <c r="E45" s="5">
        <f t="shared" si="22"/>
        <v>4.939281783143953</v>
      </c>
      <c r="F45" s="6">
        <f t="shared" si="23"/>
        <v>-0.9743700647852352</v>
      </c>
      <c r="G45" s="4">
        <f t="shared" si="18"/>
        <v>163</v>
      </c>
      <c r="H45" s="5">
        <f t="shared" si="2"/>
        <v>2.8448866807507573</v>
      </c>
      <c r="I45" s="6">
        <f t="shared" si="19"/>
        <v>0.2923717047227366</v>
      </c>
      <c r="J45" s="5">
        <f t="shared" si="24"/>
        <v>-0.29237170472273677</v>
      </c>
      <c r="K45" s="4">
        <f t="shared" si="20"/>
        <v>0</v>
      </c>
    </row>
    <row r="46" spans="1:11" ht="12.75">
      <c r="A46" s="4">
        <v>44</v>
      </c>
      <c r="B46" s="5">
        <f t="shared" si="21"/>
        <v>0.767944870877505</v>
      </c>
      <c r="C46" s="6">
        <f>IF('Sinus (gesamt)'!$J$20&lt;&gt;"",SIN(B46),"")</f>
        <v>0.6946583704589973</v>
      </c>
      <c r="D46" s="4">
        <f t="shared" si="17"/>
        <v>284</v>
      </c>
      <c r="E46" s="5">
        <f t="shared" si="22"/>
        <v>4.956735075663896</v>
      </c>
      <c r="F46" s="6">
        <f t="shared" si="23"/>
        <v>-0.9702957262759966</v>
      </c>
      <c r="G46" s="4">
        <f t="shared" si="18"/>
        <v>164</v>
      </c>
      <c r="H46" s="5">
        <f t="shared" si="2"/>
        <v>2.8623399732707004</v>
      </c>
      <c r="I46" s="6">
        <f t="shared" si="19"/>
        <v>0.2756373558169992</v>
      </c>
      <c r="J46" s="5">
        <f t="shared" si="24"/>
        <v>-0.27563735581699933</v>
      </c>
      <c r="K46" s="4">
        <f t="shared" si="20"/>
        <v>0</v>
      </c>
    </row>
    <row r="47" spans="1:11" ht="12.75">
      <c r="A47" s="4">
        <v>45</v>
      </c>
      <c r="B47" s="5">
        <f t="shared" si="21"/>
        <v>0.7853981633974483</v>
      </c>
      <c r="C47" s="6">
        <f>IF('Sinus (gesamt)'!$J$20&lt;&gt;"",SIN(B47),"")</f>
        <v>0.7071067811865475</v>
      </c>
      <c r="D47" s="4">
        <f t="shared" si="17"/>
        <v>285</v>
      </c>
      <c r="E47" s="5">
        <f t="shared" si="22"/>
        <v>4.974188368183839</v>
      </c>
      <c r="F47" s="6">
        <f t="shared" si="23"/>
        <v>-0.9659258262890684</v>
      </c>
      <c r="G47" s="4">
        <f t="shared" si="18"/>
        <v>165</v>
      </c>
      <c r="H47" s="5">
        <f t="shared" si="2"/>
        <v>2.8797932657906435</v>
      </c>
      <c r="I47" s="6">
        <f t="shared" si="19"/>
        <v>0.258819045102521</v>
      </c>
      <c r="J47" s="5">
        <f t="shared" si="24"/>
        <v>-0.25881904510252096</v>
      </c>
      <c r="K47" s="4">
        <f t="shared" si="20"/>
        <v>0</v>
      </c>
    </row>
    <row r="48" spans="1:11" ht="12.75">
      <c r="A48" s="4">
        <v>46</v>
      </c>
      <c r="B48" s="5">
        <f t="shared" si="21"/>
        <v>0.8028514559173916</v>
      </c>
      <c r="C48" s="6">
        <f>IF('Sinus (gesamt)'!$J$20&lt;&gt;"",SIN(B48),"")</f>
        <v>0.7193398003386511</v>
      </c>
      <c r="D48" s="4">
        <f t="shared" si="17"/>
        <v>286</v>
      </c>
      <c r="E48" s="5">
        <f t="shared" si="22"/>
        <v>4.991641660703783</v>
      </c>
      <c r="F48" s="6">
        <f t="shared" si="23"/>
        <v>-0.9612616959383188</v>
      </c>
      <c r="G48" s="4">
        <f t="shared" si="18"/>
        <v>166</v>
      </c>
      <c r="H48" s="5">
        <f t="shared" si="2"/>
        <v>2.897246558310587</v>
      </c>
      <c r="I48" s="6">
        <f t="shared" si="19"/>
        <v>0.24192189559966773</v>
      </c>
      <c r="J48" s="5">
        <f t="shared" si="24"/>
        <v>-0.2419218955996677</v>
      </c>
      <c r="K48" s="4">
        <f t="shared" si="20"/>
        <v>0</v>
      </c>
    </row>
    <row r="49" spans="1:11" ht="12.75">
      <c r="A49" s="4">
        <v>47</v>
      </c>
      <c r="B49" s="5">
        <f t="shared" si="21"/>
        <v>0.8203047484373349</v>
      </c>
      <c r="C49" s="6">
        <f>IF('Sinus (gesamt)'!$J$20&lt;&gt;"",SIN(B49),"")</f>
        <v>0.7313537016191705</v>
      </c>
      <c r="D49" s="4">
        <f t="shared" si="17"/>
        <v>287</v>
      </c>
      <c r="E49" s="5">
        <f t="shared" si="22"/>
        <v>5.009094953223726</v>
      </c>
      <c r="F49" s="6">
        <f t="shared" si="23"/>
        <v>-0.9563047559630354</v>
      </c>
      <c r="G49" s="4">
        <f t="shared" si="18"/>
        <v>167</v>
      </c>
      <c r="H49" s="5">
        <f t="shared" si="2"/>
        <v>2.91469985083053</v>
      </c>
      <c r="I49" s="6">
        <f t="shared" si="19"/>
        <v>0.2249510543438652</v>
      </c>
      <c r="J49" s="5">
        <f t="shared" si="24"/>
        <v>-0.22495105434386498</v>
      </c>
      <c r="K49" s="4">
        <f t="shared" si="20"/>
        <v>2.220446049250313E-16</v>
      </c>
    </row>
    <row r="50" spans="1:11" ht="12.75">
      <c r="A50" s="4">
        <v>48</v>
      </c>
      <c r="B50" s="5">
        <f t="shared" si="21"/>
        <v>0.8377580409572782</v>
      </c>
      <c r="C50" s="6">
        <f>IF('Sinus (gesamt)'!$J$20&lt;&gt;"",SIN(B50),"")</f>
        <v>0.7431448254773942</v>
      </c>
      <c r="D50" s="4">
        <f aca="true" t="shared" si="25" ref="D50:D65">A50+240</f>
        <v>288</v>
      </c>
      <c r="E50" s="5">
        <f t="shared" si="22"/>
        <v>5.026548245743669</v>
      </c>
      <c r="F50" s="6">
        <f t="shared" si="23"/>
        <v>-0.9510565162951536</v>
      </c>
      <c r="G50" s="4">
        <f aca="true" t="shared" si="26" ref="G50:G65">A50+120</f>
        <v>168</v>
      </c>
      <c r="H50" s="5">
        <f t="shared" si="2"/>
        <v>2.9321531433504737</v>
      </c>
      <c r="I50" s="6">
        <f t="shared" si="19"/>
        <v>0.20791169081775931</v>
      </c>
      <c r="J50" s="5">
        <f t="shared" si="24"/>
        <v>-0.2079116908177594</v>
      </c>
      <c r="K50" s="4">
        <f t="shared" si="20"/>
        <v>0</v>
      </c>
    </row>
    <row r="51" spans="1:11" ht="12.75">
      <c r="A51" s="4">
        <v>49</v>
      </c>
      <c r="B51" s="5">
        <f t="shared" si="21"/>
        <v>0.8552113334772214</v>
      </c>
      <c r="C51" s="6">
        <f>IF('Sinus (gesamt)'!$J$20&lt;&gt;"",SIN(B51),"")</f>
        <v>0.754709580222772</v>
      </c>
      <c r="D51" s="4">
        <f t="shared" si="25"/>
        <v>289</v>
      </c>
      <c r="E51" s="5">
        <f t="shared" si="22"/>
        <v>5.044001538263612</v>
      </c>
      <c r="F51" s="6">
        <f t="shared" si="23"/>
        <v>-0.945518575599317</v>
      </c>
      <c r="G51" s="4">
        <f t="shared" si="26"/>
        <v>169</v>
      </c>
      <c r="H51" s="5">
        <f t="shared" si="2"/>
        <v>2.949606435870417</v>
      </c>
      <c r="I51" s="6">
        <f aca="true" t="shared" si="27" ref="I51:I66">SIN(H51)</f>
        <v>0.19080899537654497</v>
      </c>
      <c r="J51" s="5">
        <f t="shared" si="24"/>
        <v>-0.19080899537654494</v>
      </c>
      <c r="K51" s="4">
        <f aca="true" t="shared" si="28" ref="K51:K66">C51+F51+I51</f>
        <v>0</v>
      </c>
    </row>
    <row r="52" spans="1:11" ht="12.75">
      <c r="A52" s="4">
        <v>50</v>
      </c>
      <c r="B52" s="5">
        <f aca="true" t="shared" si="29" ref="B52:B67">RADIANS(A52)</f>
        <v>0.8726646259971648</v>
      </c>
      <c r="C52" s="6">
        <f>IF('Sinus (gesamt)'!$J$20&lt;&gt;"",SIN(B52),"")</f>
        <v>0.766044443118978</v>
      </c>
      <c r="D52" s="4">
        <f t="shared" si="25"/>
        <v>290</v>
      </c>
      <c r="E52" s="5">
        <f aca="true" t="shared" si="30" ref="E52:E67">RADIANS(D52)</f>
        <v>5.061454830783556</v>
      </c>
      <c r="F52" s="6">
        <f aca="true" t="shared" si="31" ref="F52:F67">SIN(E52)</f>
        <v>-0.9396926207859083</v>
      </c>
      <c r="G52" s="4">
        <f t="shared" si="26"/>
        <v>170</v>
      </c>
      <c r="H52" s="5">
        <f t="shared" si="2"/>
        <v>2.9670597283903604</v>
      </c>
      <c r="I52" s="6">
        <f t="shared" si="27"/>
        <v>0.17364817766693028</v>
      </c>
      <c r="J52" s="5">
        <f aca="true" t="shared" si="32" ref="J52:J67">C52+F52</f>
        <v>-0.1736481776669303</v>
      </c>
      <c r="K52" s="4">
        <f t="shared" si="28"/>
        <v>0</v>
      </c>
    </row>
    <row r="53" spans="1:11" ht="12.75">
      <c r="A53" s="4">
        <v>51</v>
      </c>
      <c r="B53" s="5">
        <f t="shared" si="29"/>
        <v>0.8901179185171081</v>
      </c>
      <c r="C53" s="6">
        <f>IF('Sinus (gesamt)'!$J$20&lt;&gt;"",SIN(B53),"")</f>
        <v>0.7771459614569709</v>
      </c>
      <c r="D53" s="4">
        <f t="shared" si="25"/>
        <v>291</v>
      </c>
      <c r="E53" s="5">
        <f t="shared" si="30"/>
        <v>5.078908123303499</v>
      </c>
      <c r="F53" s="6">
        <f t="shared" si="31"/>
        <v>-0.9335804264972017</v>
      </c>
      <c r="G53" s="4">
        <f t="shared" si="26"/>
        <v>171</v>
      </c>
      <c r="H53" s="5">
        <f t="shared" si="2"/>
        <v>2.9845130209103035</v>
      </c>
      <c r="I53" s="6">
        <f t="shared" si="27"/>
        <v>0.15643446504023098</v>
      </c>
      <c r="J53" s="5">
        <f t="shared" si="32"/>
        <v>-0.15643446504023084</v>
      </c>
      <c r="K53" s="4">
        <f t="shared" si="28"/>
        <v>0</v>
      </c>
    </row>
    <row r="54" spans="1:11" ht="12.75">
      <c r="A54" s="4">
        <v>52</v>
      </c>
      <c r="B54" s="5">
        <f t="shared" si="29"/>
        <v>0.9075712110370514</v>
      </c>
      <c r="C54" s="6">
        <f>IF('Sinus (gesamt)'!$J$20&lt;&gt;"",SIN(B54),"")</f>
        <v>0.788010753606722</v>
      </c>
      <c r="D54" s="4">
        <f t="shared" si="25"/>
        <v>292</v>
      </c>
      <c r="E54" s="5">
        <f t="shared" si="30"/>
        <v>5.096361415823442</v>
      </c>
      <c r="F54" s="6">
        <f t="shared" si="31"/>
        <v>-0.9271838545667874</v>
      </c>
      <c r="G54" s="4">
        <f t="shared" si="26"/>
        <v>172</v>
      </c>
      <c r="H54" s="5">
        <f t="shared" si="2"/>
        <v>3.001966313430247</v>
      </c>
      <c r="I54" s="6">
        <f t="shared" si="27"/>
        <v>0.13917310096006533</v>
      </c>
      <c r="J54" s="5">
        <f t="shared" si="32"/>
        <v>-0.1391731009600654</v>
      </c>
      <c r="K54" s="4">
        <f t="shared" si="28"/>
        <v>0</v>
      </c>
    </row>
    <row r="55" spans="1:11" ht="12.75">
      <c r="A55" s="4">
        <v>53</v>
      </c>
      <c r="B55" s="5">
        <f t="shared" si="29"/>
        <v>0.9250245035569946</v>
      </c>
      <c r="C55" s="6">
        <f>IF('Sinus (gesamt)'!$J$20&lt;&gt;"",SIN(B55),"")</f>
        <v>0.7986355100472928</v>
      </c>
      <c r="D55" s="4">
        <f t="shared" si="25"/>
        <v>293</v>
      </c>
      <c r="E55" s="5">
        <f t="shared" si="30"/>
        <v>5.113814708343385</v>
      </c>
      <c r="F55" s="6">
        <f t="shared" si="31"/>
        <v>-0.9205048534524405</v>
      </c>
      <c r="G55" s="4">
        <f t="shared" si="26"/>
        <v>173</v>
      </c>
      <c r="H55" s="5">
        <f t="shared" si="2"/>
        <v>3.01941960595019</v>
      </c>
      <c r="I55" s="6">
        <f t="shared" si="27"/>
        <v>0.12186934340514755</v>
      </c>
      <c r="J55" s="5">
        <f t="shared" si="32"/>
        <v>-0.12186934340514766</v>
      </c>
      <c r="K55" s="4">
        <f t="shared" si="28"/>
        <v>-1.1102230246251565E-16</v>
      </c>
    </row>
    <row r="56" spans="1:11" ht="12.75">
      <c r="A56" s="4">
        <v>54</v>
      </c>
      <c r="B56" s="5">
        <f t="shared" si="29"/>
        <v>0.9424777960769379</v>
      </c>
      <c r="C56" s="6">
        <f>IF('Sinus (gesamt)'!$J$20&lt;&gt;"",SIN(B56),"")</f>
        <v>0.8090169943749475</v>
      </c>
      <c r="D56" s="4">
        <f t="shared" si="25"/>
        <v>294</v>
      </c>
      <c r="E56" s="5">
        <f t="shared" si="30"/>
        <v>5.1312680008633285</v>
      </c>
      <c r="F56" s="6">
        <f t="shared" si="31"/>
        <v>-0.9135454576426011</v>
      </c>
      <c r="G56" s="4">
        <f t="shared" si="26"/>
        <v>174</v>
      </c>
      <c r="H56" s="5">
        <f t="shared" si="2"/>
        <v>3.036872898470133</v>
      </c>
      <c r="I56" s="6">
        <f t="shared" si="27"/>
        <v>0.10452846326765373</v>
      </c>
      <c r="J56" s="5">
        <f t="shared" si="32"/>
        <v>-0.10452846326765364</v>
      </c>
      <c r="K56" s="4">
        <f t="shared" si="28"/>
        <v>0</v>
      </c>
    </row>
    <row r="57" spans="1:11" ht="12.75">
      <c r="A57" s="4">
        <v>55</v>
      </c>
      <c r="B57" s="5">
        <f t="shared" si="29"/>
        <v>0.9599310885968813</v>
      </c>
      <c r="C57" s="6">
        <f>IF('Sinus (gesamt)'!$J$20&lt;&gt;"",SIN(B57),"")</f>
        <v>0.8191520442889918</v>
      </c>
      <c r="D57" s="4">
        <f t="shared" si="25"/>
        <v>295</v>
      </c>
      <c r="E57" s="5">
        <f t="shared" si="30"/>
        <v>5.1487212933832724</v>
      </c>
      <c r="F57" s="6">
        <f t="shared" si="31"/>
        <v>-0.9063077870366499</v>
      </c>
      <c r="G57" s="4">
        <f t="shared" si="26"/>
        <v>175</v>
      </c>
      <c r="H57" s="5">
        <f t="shared" si="2"/>
        <v>3.0543261909900767</v>
      </c>
      <c r="I57" s="6">
        <f t="shared" si="27"/>
        <v>0.0871557427476582</v>
      </c>
      <c r="J57" s="5">
        <f t="shared" si="32"/>
        <v>-0.08715574274765814</v>
      </c>
      <c r="K57" s="4">
        <f t="shared" si="28"/>
        <v>0</v>
      </c>
    </row>
    <row r="58" spans="1:11" ht="12.75">
      <c r="A58" s="4">
        <v>56</v>
      </c>
      <c r="B58" s="5">
        <f t="shared" si="29"/>
        <v>0.9773843811168246</v>
      </c>
      <c r="C58" s="6">
        <f>IF('Sinus (gesamt)'!$J$20&lt;&gt;"",SIN(B58),"")</f>
        <v>0.8290375725550417</v>
      </c>
      <c r="D58" s="4">
        <f t="shared" si="25"/>
        <v>296</v>
      </c>
      <c r="E58" s="5">
        <f t="shared" si="30"/>
        <v>5.1661745859032155</v>
      </c>
      <c r="F58" s="6">
        <f t="shared" si="31"/>
        <v>-0.898794046299167</v>
      </c>
      <c r="G58" s="4">
        <f t="shared" si="26"/>
        <v>176</v>
      </c>
      <c r="H58" s="5">
        <f t="shared" si="2"/>
        <v>3.07177948351002</v>
      </c>
      <c r="I58" s="6">
        <f t="shared" si="27"/>
        <v>0.06975647374412552</v>
      </c>
      <c r="J58" s="5">
        <f t="shared" si="32"/>
        <v>-0.0697564737441253</v>
      </c>
      <c r="K58" s="4">
        <f t="shared" si="28"/>
        <v>2.220446049250313E-16</v>
      </c>
    </row>
    <row r="59" spans="1:11" ht="12.75">
      <c r="A59" s="4">
        <v>57</v>
      </c>
      <c r="B59" s="5">
        <f t="shared" si="29"/>
        <v>0.9948376736367679</v>
      </c>
      <c r="C59" s="6">
        <f>IF('Sinus (gesamt)'!$J$20&lt;&gt;"",SIN(B59),"")</f>
        <v>0.838670567945424</v>
      </c>
      <c r="D59" s="4">
        <f t="shared" si="25"/>
        <v>297</v>
      </c>
      <c r="E59" s="5">
        <f t="shared" si="30"/>
        <v>5.183627878423159</v>
      </c>
      <c r="F59" s="6">
        <f t="shared" si="31"/>
        <v>-0.8910065241883679</v>
      </c>
      <c r="G59" s="4">
        <f t="shared" si="26"/>
        <v>177</v>
      </c>
      <c r="H59" s="5">
        <f t="shared" si="2"/>
        <v>3.0892327760299634</v>
      </c>
      <c r="I59" s="6">
        <f t="shared" si="27"/>
        <v>0.05233595624294381</v>
      </c>
      <c r="J59" s="5">
        <f t="shared" si="32"/>
        <v>-0.05233595624294385</v>
      </c>
      <c r="K59" s="4">
        <f t="shared" si="28"/>
        <v>0</v>
      </c>
    </row>
    <row r="60" spans="1:11" ht="12.75">
      <c r="A60" s="4">
        <v>58</v>
      </c>
      <c r="B60" s="5">
        <f t="shared" si="29"/>
        <v>1.0122909661567112</v>
      </c>
      <c r="C60" s="6">
        <f>IF('Sinus (gesamt)'!$J$20&lt;&gt;"",SIN(B60),"")</f>
        <v>0.848048096156426</v>
      </c>
      <c r="D60" s="4">
        <f t="shared" si="25"/>
        <v>298</v>
      </c>
      <c r="E60" s="5">
        <f t="shared" si="30"/>
        <v>5.201081170943102</v>
      </c>
      <c r="F60" s="6">
        <f t="shared" si="31"/>
        <v>-0.8829475928589271</v>
      </c>
      <c r="G60" s="4">
        <f t="shared" si="26"/>
        <v>178</v>
      </c>
      <c r="H60" s="5">
        <f t="shared" si="2"/>
        <v>3.1066860685499065</v>
      </c>
      <c r="I60" s="6">
        <f t="shared" si="27"/>
        <v>0.03489949670250114</v>
      </c>
      <c r="J60" s="5">
        <f t="shared" si="32"/>
        <v>-0.03489949670250114</v>
      </c>
      <c r="K60" s="4">
        <f t="shared" si="28"/>
        <v>0</v>
      </c>
    </row>
    <row r="61" spans="1:11" ht="12.75">
      <c r="A61" s="4">
        <v>59</v>
      </c>
      <c r="B61" s="5">
        <f t="shared" si="29"/>
        <v>1.0297442586766545</v>
      </c>
      <c r="C61" s="6">
        <f>IF('Sinus (gesamt)'!$J$20&lt;&gt;"",SIN(B61),"")</f>
        <v>0.8571673007021123</v>
      </c>
      <c r="D61" s="4">
        <f t="shared" si="25"/>
        <v>299</v>
      </c>
      <c r="E61" s="5">
        <f t="shared" si="30"/>
        <v>5.218534463463046</v>
      </c>
      <c r="F61" s="6">
        <f t="shared" si="31"/>
        <v>-0.8746197071393956</v>
      </c>
      <c r="G61" s="4">
        <f t="shared" si="26"/>
        <v>179</v>
      </c>
      <c r="H61" s="5">
        <f t="shared" si="2"/>
        <v>3.12413936106985</v>
      </c>
      <c r="I61" s="6">
        <f t="shared" si="27"/>
        <v>0.01745240643728344</v>
      </c>
      <c r="J61" s="5">
        <f t="shared" si="32"/>
        <v>-0.017452406437283297</v>
      </c>
      <c r="K61" s="4">
        <f t="shared" si="28"/>
        <v>1.4224732503009818E-16</v>
      </c>
    </row>
    <row r="62" spans="1:11" ht="12.75">
      <c r="A62" s="4">
        <v>60</v>
      </c>
      <c r="B62" s="5">
        <f t="shared" si="29"/>
        <v>1.0471975511965976</v>
      </c>
      <c r="C62" s="6">
        <f>IF('Sinus (gesamt)'!$J$20&lt;&gt;"",SIN(B62),"")</f>
        <v>0.8660254037844386</v>
      </c>
      <c r="D62" s="4">
        <f t="shared" si="25"/>
        <v>300</v>
      </c>
      <c r="E62" s="5">
        <f t="shared" si="30"/>
        <v>5.235987755982989</v>
      </c>
      <c r="F62" s="6">
        <f t="shared" si="31"/>
        <v>-0.8660254037844386</v>
      </c>
      <c r="G62" s="4">
        <f t="shared" si="26"/>
        <v>180</v>
      </c>
      <c r="H62" s="5">
        <f t="shared" si="2"/>
        <v>3.141592653589793</v>
      </c>
      <c r="I62" s="6">
        <f t="shared" si="27"/>
        <v>1.22514845490862E-16</v>
      </c>
      <c r="J62" s="5">
        <f t="shared" si="32"/>
        <v>0</v>
      </c>
      <c r="K62" s="4">
        <f t="shared" si="28"/>
        <v>1.22514845490862E-16</v>
      </c>
    </row>
    <row r="63" spans="1:11" ht="12.75">
      <c r="A63" s="4">
        <v>61</v>
      </c>
      <c r="B63" s="5">
        <f t="shared" si="29"/>
        <v>1.064650843716541</v>
      </c>
      <c r="C63" s="6">
        <f>IF('Sinus (gesamt)'!$J$20&lt;&gt;"",SIN(B63),"")</f>
        <v>0.8746197071393957</v>
      </c>
      <c r="D63" s="4">
        <f t="shared" si="25"/>
        <v>301</v>
      </c>
      <c r="E63" s="5">
        <f t="shared" si="30"/>
        <v>5.253441048502932</v>
      </c>
      <c r="F63" s="6">
        <f t="shared" si="31"/>
        <v>-0.8571673007021123</v>
      </c>
      <c r="G63" s="4">
        <f t="shared" si="26"/>
        <v>181</v>
      </c>
      <c r="H63" s="5">
        <f t="shared" si="2"/>
        <v>3.1590459461097367</v>
      </c>
      <c r="I63" s="6">
        <f t="shared" si="27"/>
        <v>-0.017452406437283637</v>
      </c>
      <c r="J63" s="5">
        <f t="shared" si="32"/>
        <v>0.017452406437283408</v>
      </c>
      <c r="K63" s="4">
        <f t="shared" si="28"/>
        <v>-2.2898349882893854E-16</v>
      </c>
    </row>
    <row r="64" spans="1:11" ht="12.75">
      <c r="A64" s="4">
        <v>62</v>
      </c>
      <c r="B64" s="5">
        <f t="shared" si="29"/>
        <v>1.0821041362364843</v>
      </c>
      <c r="C64" s="6">
        <f>IF('Sinus (gesamt)'!$J$20&lt;&gt;"",SIN(B64),"")</f>
        <v>0.8829475928589269</v>
      </c>
      <c r="D64" s="4">
        <f t="shared" si="25"/>
        <v>302</v>
      </c>
      <c r="E64" s="5">
        <f t="shared" si="30"/>
        <v>5.270894341022875</v>
      </c>
      <c r="F64" s="6">
        <f t="shared" si="31"/>
        <v>-0.8480480961564262</v>
      </c>
      <c r="G64" s="4">
        <f t="shared" si="26"/>
        <v>182</v>
      </c>
      <c r="H64" s="5">
        <f t="shared" si="2"/>
        <v>3.1764992386296798</v>
      </c>
      <c r="I64" s="6">
        <f t="shared" si="27"/>
        <v>-0.0348994967025009</v>
      </c>
      <c r="J64" s="5">
        <f t="shared" si="32"/>
        <v>0.0348994967025007</v>
      </c>
      <c r="K64" s="4">
        <f t="shared" si="28"/>
        <v>-2.0122792321330962E-16</v>
      </c>
    </row>
    <row r="65" spans="1:11" ht="12.75">
      <c r="A65" s="4">
        <v>63</v>
      </c>
      <c r="B65" s="5">
        <f t="shared" si="29"/>
        <v>1.0995574287564276</v>
      </c>
      <c r="C65" s="6">
        <f>IF('Sinus (gesamt)'!$J$20&lt;&gt;"",SIN(B65),"")</f>
        <v>0.8910065241883678</v>
      </c>
      <c r="D65" s="4">
        <f t="shared" si="25"/>
        <v>303</v>
      </c>
      <c r="E65" s="5">
        <f t="shared" si="30"/>
        <v>5.288347633542818</v>
      </c>
      <c r="F65" s="6">
        <f t="shared" si="31"/>
        <v>-0.8386705679454243</v>
      </c>
      <c r="G65" s="4">
        <f t="shared" si="26"/>
        <v>183</v>
      </c>
      <c r="H65" s="5">
        <f t="shared" si="2"/>
        <v>3.193952531149623</v>
      </c>
      <c r="I65" s="6">
        <f t="shared" si="27"/>
        <v>-0.05233595624294356</v>
      </c>
      <c r="J65" s="5">
        <f t="shared" si="32"/>
        <v>0.052335956242943515</v>
      </c>
      <c r="K65" s="4">
        <f t="shared" si="28"/>
        <v>0</v>
      </c>
    </row>
    <row r="66" spans="1:11" ht="12.75">
      <c r="A66" s="4">
        <v>64</v>
      </c>
      <c r="B66" s="5">
        <f t="shared" si="29"/>
        <v>1.117010721276371</v>
      </c>
      <c r="C66" s="6">
        <f>IF('Sinus (gesamt)'!$J$20&lt;&gt;"",SIN(B66),"")</f>
        <v>0.898794046299167</v>
      </c>
      <c r="D66" s="4">
        <f aca="true" t="shared" si="33" ref="D66:D81">A66+240</f>
        <v>304</v>
      </c>
      <c r="E66" s="5">
        <f t="shared" si="30"/>
        <v>5.305800926062762</v>
      </c>
      <c r="F66" s="6">
        <f t="shared" si="31"/>
        <v>-0.8290375725550416</v>
      </c>
      <c r="G66" s="4">
        <f aca="true" t="shared" si="34" ref="G66:G81">A66+120</f>
        <v>184</v>
      </c>
      <c r="H66" s="5">
        <f t="shared" si="2"/>
        <v>3.2114058236695664</v>
      </c>
      <c r="I66" s="6">
        <f t="shared" si="27"/>
        <v>-0.06975647374412527</v>
      </c>
      <c r="J66" s="5">
        <f t="shared" si="32"/>
        <v>0.06975647374412541</v>
      </c>
      <c r="K66" s="4">
        <f t="shared" si="28"/>
        <v>1.3877787807814457E-16</v>
      </c>
    </row>
    <row r="67" spans="1:11" ht="12.75">
      <c r="A67" s="4">
        <v>65</v>
      </c>
      <c r="B67" s="5">
        <f t="shared" si="29"/>
        <v>1.1344640137963142</v>
      </c>
      <c r="C67" s="6">
        <f>IF('Sinus (gesamt)'!$J$20&lt;&gt;"",SIN(B67),"")</f>
        <v>0.9063077870366499</v>
      </c>
      <c r="D67" s="4">
        <f t="shared" si="33"/>
        <v>305</v>
      </c>
      <c r="E67" s="5">
        <f t="shared" si="30"/>
        <v>5.323254218582705</v>
      </c>
      <c r="F67" s="6">
        <f t="shared" si="31"/>
        <v>-0.8191520442889918</v>
      </c>
      <c r="G67" s="4">
        <f t="shared" si="34"/>
        <v>185</v>
      </c>
      <c r="H67" s="5">
        <f aca="true" t="shared" si="35" ref="H67:H130">RADIANS(G67)</f>
        <v>3.2288591161895095</v>
      </c>
      <c r="I67" s="6">
        <f aca="true" t="shared" si="36" ref="I67:I82">SIN(H67)</f>
        <v>-0.08715574274765794</v>
      </c>
      <c r="J67" s="5">
        <f t="shared" si="32"/>
        <v>0.08715574274765814</v>
      </c>
      <c r="K67" s="4">
        <f aca="true" t="shared" si="37" ref="K67:K82">C67+F67+I67</f>
        <v>1.942890293094024E-16</v>
      </c>
    </row>
    <row r="68" spans="1:11" ht="12.75">
      <c r="A68" s="4">
        <v>66</v>
      </c>
      <c r="B68" s="5">
        <f aca="true" t="shared" si="38" ref="B68:B83">RADIANS(A68)</f>
        <v>1.1519173063162575</v>
      </c>
      <c r="C68" s="6">
        <f>IF('Sinus (gesamt)'!$J$20&lt;&gt;"",SIN(B68),"")</f>
        <v>0.9135454576426009</v>
      </c>
      <c r="D68" s="4">
        <f t="shared" si="33"/>
        <v>306</v>
      </c>
      <c r="E68" s="5">
        <f aca="true" t="shared" si="39" ref="E68:E83">RADIANS(D68)</f>
        <v>5.340707511102648</v>
      </c>
      <c r="F68" s="6">
        <f aca="true" t="shared" si="40" ref="F68:F83">SIN(E68)</f>
        <v>-0.8090169943749476</v>
      </c>
      <c r="G68" s="4">
        <f t="shared" si="34"/>
        <v>186</v>
      </c>
      <c r="H68" s="5">
        <f t="shared" si="35"/>
        <v>3.246312408709453</v>
      </c>
      <c r="I68" s="6">
        <f t="shared" si="36"/>
        <v>-0.1045284632676535</v>
      </c>
      <c r="J68" s="5">
        <f aca="true" t="shared" si="41" ref="J68:J83">C68+F68</f>
        <v>0.1045284632676533</v>
      </c>
      <c r="K68" s="4">
        <f t="shared" si="37"/>
        <v>-1.942890293094024E-16</v>
      </c>
    </row>
    <row r="69" spans="1:11" ht="12.75">
      <c r="A69" s="4">
        <v>67</v>
      </c>
      <c r="B69" s="5">
        <f t="shared" si="38"/>
        <v>1.1693705988362009</v>
      </c>
      <c r="C69" s="6">
        <f>IF('Sinus (gesamt)'!$J$20&lt;&gt;"",SIN(B69),"")</f>
        <v>0.9205048534524404</v>
      </c>
      <c r="D69" s="4">
        <f t="shared" si="33"/>
        <v>307</v>
      </c>
      <c r="E69" s="5">
        <f t="shared" si="39"/>
        <v>5.358160803622591</v>
      </c>
      <c r="F69" s="6">
        <f t="shared" si="40"/>
        <v>-0.798635510047293</v>
      </c>
      <c r="G69" s="4">
        <f t="shared" si="34"/>
        <v>187</v>
      </c>
      <c r="H69" s="5">
        <f t="shared" si="35"/>
        <v>3.263765701229396</v>
      </c>
      <c r="I69" s="6">
        <f t="shared" si="36"/>
        <v>-0.12186934340514731</v>
      </c>
      <c r="J69" s="5">
        <f t="shared" si="41"/>
        <v>0.12186934340514732</v>
      </c>
      <c r="K69" s="4">
        <f t="shared" si="37"/>
        <v>0</v>
      </c>
    </row>
    <row r="70" spans="1:11" ht="12.75">
      <c r="A70" s="4">
        <v>68</v>
      </c>
      <c r="B70" s="5">
        <f t="shared" si="38"/>
        <v>1.1868238913561442</v>
      </c>
      <c r="C70" s="6">
        <f>IF('Sinus (gesamt)'!$J$20&lt;&gt;"",SIN(B70),"")</f>
        <v>0.9271838545667874</v>
      </c>
      <c r="D70" s="4">
        <f t="shared" si="33"/>
        <v>308</v>
      </c>
      <c r="E70" s="5">
        <f t="shared" si="39"/>
        <v>5.375614096142535</v>
      </c>
      <c r="F70" s="6">
        <f t="shared" si="40"/>
        <v>-0.7880107536067218</v>
      </c>
      <c r="G70" s="4">
        <f t="shared" si="34"/>
        <v>188</v>
      </c>
      <c r="H70" s="5">
        <f t="shared" si="35"/>
        <v>3.2812189937493397</v>
      </c>
      <c r="I70" s="6">
        <f t="shared" si="36"/>
        <v>-0.13917310096006552</v>
      </c>
      <c r="J70" s="5">
        <f t="shared" si="41"/>
        <v>0.13917310096006563</v>
      </c>
      <c r="K70" s="4">
        <f t="shared" si="37"/>
        <v>0</v>
      </c>
    </row>
    <row r="71" spans="1:11" ht="12.75">
      <c r="A71" s="4">
        <v>69</v>
      </c>
      <c r="B71" s="5">
        <f t="shared" si="38"/>
        <v>1.2042771838760873</v>
      </c>
      <c r="C71" s="6">
        <f>IF('Sinus (gesamt)'!$J$20&lt;&gt;"",SIN(B71),"")</f>
        <v>0.9335804264972017</v>
      </c>
      <c r="D71" s="4">
        <f t="shared" si="33"/>
        <v>309</v>
      </c>
      <c r="E71" s="5">
        <f t="shared" si="39"/>
        <v>5.3930673886624785</v>
      </c>
      <c r="F71" s="6">
        <f t="shared" si="40"/>
        <v>-0.7771459614569708</v>
      </c>
      <c r="G71" s="4">
        <f t="shared" si="34"/>
        <v>189</v>
      </c>
      <c r="H71" s="5">
        <f t="shared" si="35"/>
        <v>3.2986722862692828</v>
      </c>
      <c r="I71" s="6">
        <f t="shared" si="36"/>
        <v>-0.15643446504023073</v>
      </c>
      <c r="J71" s="5">
        <f t="shared" si="41"/>
        <v>0.15643446504023095</v>
      </c>
      <c r="K71" s="4">
        <f t="shared" si="37"/>
        <v>2.220446049250313E-16</v>
      </c>
    </row>
    <row r="72" spans="1:11" ht="12.75">
      <c r="A72" s="4">
        <v>70</v>
      </c>
      <c r="B72" s="5">
        <f t="shared" si="38"/>
        <v>1.2217304763960306</v>
      </c>
      <c r="C72" s="6">
        <f>IF('Sinus (gesamt)'!$J$20&lt;&gt;"",SIN(B72),"")</f>
        <v>0.9396926207859083</v>
      </c>
      <c r="D72" s="4">
        <f t="shared" si="33"/>
        <v>310</v>
      </c>
      <c r="E72" s="5">
        <f t="shared" si="39"/>
        <v>5.410520681182422</v>
      </c>
      <c r="F72" s="6">
        <f t="shared" si="40"/>
        <v>-0.7660444431189781</v>
      </c>
      <c r="G72" s="4">
        <f t="shared" si="34"/>
        <v>190</v>
      </c>
      <c r="H72" s="5">
        <f t="shared" si="35"/>
        <v>3.3161255787892263</v>
      </c>
      <c r="I72" s="6">
        <f t="shared" si="36"/>
        <v>-0.17364817766693047</v>
      </c>
      <c r="J72" s="5">
        <f t="shared" si="41"/>
        <v>0.1736481776669302</v>
      </c>
      <c r="K72" s="4">
        <f t="shared" si="37"/>
        <v>-2.7755575615628914E-16</v>
      </c>
    </row>
    <row r="73" spans="1:11" ht="12.75">
      <c r="A73" s="4">
        <v>71</v>
      </c>
      <c r="B73" s="5">
        <f t="shared" si="38"/>
        <v>1.239183768915974</v>
      </c>
      <c r="C73" s="6">
        <f>IF('Sinus (gesamt)'!$J$20&lt;&gt;"",SIN(B73),"")</f>
        <v>0.9455185755993167</v>
      </c>
      <c r="D73" s="4">
        <f t="shared" si="33"/>
        <v>311</v>
      </c>
      <c r="E73" s="5">
        <f t="shared" si="39"/>
        <v>5.427973973702365</v>
      </c>
      <c r="F73" s="6">
        <f t="shared" si="40"/>
        <v>-0.7547095802227722</v>
      </c>
      <c r="G73" s="4">
        <f t="shared" si="34"/>
        <v>191</v>
      </c>
      <c r="H73" s="5">
        <f t="shared" si="35"/>
        <v>3.3335788713091694</v>
      </c>
      <c r="I73" s="6">
        <f t="shared" si="36"/>
        <v>-0.19080899537654472</v>
      </c>
      <c r="J73" s="5">
        <f t="shared" si="41"/>
        <v>0.1908089953765445</v>
      </c>
      <c r="K73" s="4">
        <f t="shared" si="37"/>
        <v>-2.220446049250313E-16</v>
      </c>
    </row>
    <row r="74" spans="1:11" ht="12.75">
      <c r="A74" s="4">
        <v>72</v>
      </c>
      <c r="B74" s="5">
        <f t="shared" si="38"/>
        <v>1.2566370614359172</v>
      </c>
      <c r="C74" s="6">
        <f>IF('Sinus (gesamt)'!$J$20&lt;&gt;"",SIN(B74),"")</f>
        <v>0.9510565162951535</v>
      </c>
      <c r="D74" s="4">
        <f t="shared" si="33"/>
        <v>312</v>
      </c>
      <c r="E74" s="5">
        <f t="shared" si="39"/>
        <v>5.445427266222308</v>
      </c>
      <c r="F74" s="6">
        <f t="shared" si="40"/>
        <v>-0.7431448254773946</v>
      </c>
      <c r="G74" s="4">
        <f t="shared" si="34"/>
        <v>192</v>
      </c>
      <c r="H74" s="5">
        <f t="shared" si="35"/>
        <v>3.351032163829113</v>
      </c>
      <c r="I74" s="6">
        <f t="shared" si="36"/>
        <v>-0.2079116908177595</v>
      </c>
      <c r="J74" s="5">
        <f t="shared" si="41"/>
        <v>0.20791169081775895</v>
      </c>
      <c r="K74" s="4">
        <f t="shared" si="37"/>
        <v>-5.551115123125783E-16</v>
      </c>
    </row>
    <row r="75" spans="1:11" ht="12.75">
      <c r="A75" s="4">
        <v>73</v>
      </c>
      <c r="B75" s="5">
        <f t="shared" si="38"/>
        <v>1.2740903539558606</v>
      </c>
      <c r="C75" s="6">
        <f>IF('Sinus (gesamt)'!$J$20&lt;&gt;"",SIN(B75),"")</f>
        <v>0.9563047559630354</v>
      </c>
      <c r="D75" s="4">
        <f t="shared" si="33"/>
        <v>313</v>
      </c>
      <c r="E75" s="5">
        <f t="shared" si="39"/>
        <v>5.462880558742252</v>
      </c>
      <c r="F75" s="6">
        <f t="shared" si="40"/>
        <v>-0.7313537016191703</v>
      </c>
      <c r="G75" s="4">
        <f t="shared" si="34"/>
        <v>193</v>
      </c>
      <c r="H75" s="5">
        <f t="shared" si="35"/>
        <v>3.368485456349056</v>
      </c>
      <c r="I75" s="6">
        <f t="shared" si="36"/>
        <v>-0.22495105434386498</v>
      </c>
      <c r="J75" s="5">
        <f t="shared" si="41"/>
        <v>0.2249510543438651</v>
      </c>
      <c r="K75" s="4">
        <f t="shared" si="37"/>
        <v>0</v>
      </c>
    </row>
    <row r="76" spans="1:11" ht="12.75">
      <c r="A76" s="4">
        <v>74</v>
      </c>
      <c r="B76" s="5">
        <f t="shared" si="38"/>
        <v>1.2915436464758039</v>
      </c>
      <c r="C76" s="6">
        <f>IF('Sinus (gesamt)'!$J$20&lt;&gt;"",SIN(B76),"")</f>
        <v>0.9612616959383189</v>
      </c>
      <c r="D76" s="4">
        <f t="shared" si="33"/>
        <v>314</v>
      </c>
      <c r="E76" s="5">
        <f t="shared" si="39"/>
        <v>5.480333851262195</v>
      </c>
      <c r="F76" s="6">
        <f t="shared" si="40"/>
        <v>-0.7193398003386512</v>
      </c>
      <c r="G76" s="4">
        <f t="shared" si="34"/>
        <v>194</v>
      </c>
      <c r="H76" s="5">
        <f t="shared" si="35"/>
        <v>3.385938748868999</v>
      </c>
      <c r="I76" s="6">
        <f t="shared" si="36"/>
        <v>-0.2419218955996675</v>
      </c>
      <c r="J76" s="5">
        <f t="shared" si="41"/>
        <v>0.2419218955996677</v>
      </c>
      <c r="K76" s="4">
        <f t="shared" si="37"/>
        <v>0</v>
      </c>
    </row>
    <row r="77" spans="1:11" ht="12.75">
      <c r="A77" s="4">
        <v>75</v>
      </c>
      <c r="B77" s="5">
        <f t="shared" si="38"/>
        <v>1.3089969389957472</v>
      </c>
      <c r="C77" s="6">
        <f>IF('Sinus (gesamt)'!$J$20&lt;&gt;"",SIN(B77),"")</f>
        <v>0.9659258262890683</v>
      </c>
      <c r="D77" s="4">
        <f t="shared" si="33"/>
        <v>315</v>
      </c>
      <c r="E77" s="5">
        <f t="shared" si="39"/>
        <v>5.497787143782138</v>
      </c>
      <c r="F77" s="6">
        <f t="shared" si="40"/>
        <v>-0.7071067811865477</v>
      </c>
      <c r="G77" s="4">
        <f t="shared" si="34"/>
        <v>195</v>
      </c>
      <c r="H77" s="5">
        <f t="shared" si="35"/>
        <v>3.4033920413889427</v>
      </c>
      <c r="I77" s="6">
        <f t="shared" si="36"/>
        <v>-0.2588190451025208</v>
      </c>
      <c r="J77" s="5">
        <f t="shared" si="41"/>
        <v>0.25881904510252063</v>
      </c>
      <c r="K77" s="4">
        <f t="shared" si="37"/>
        <v>0</v>
      </c>
    </row>
    <row r="78" spans="1:11" ht="12.75">
      <c r="A78" s="4">
        <v>76</v>
      </c>
      <c r="B78" s="5">
        <f t="shared" si="38"/>
        <v>1.3264502315156905</v>
      </c>
      <c r="C78" s="6">
        <f>IF('Sinus (gesamt)'!$J$20&lt;&gt;"",SIN(B78),"")</f>
        <v>0.9702957262759965</v>
      </c>
      <c r="D78" s="4">
        <f t="shared" si="33"/>
        <v>316</v>
      </c>
      <c r="E78" s="5">
        <f t="shared" si="39"/>
        <v>5.515240436302081</v>
      </c>
      <c r="F78" s="6">
        <f t="shared" si="40"/>
        <v>-0.6946583704589976</v>
      </c>
      <c r="G78" s="4">
        <f t="shared" si="34"/>
        <v>196</v>
      </c>
      <c r="H78" s="5">
        <f t="shared" si="35"/>
        <v>3.420845333908886</v>
      </c>
      <c r="I78" s="6">
        <f t="shared" si="36"/>
        <v>-0.275637355816999</v>
      </c>
      <c r="J78" s="5">
        <f t="shared" si="41"/>
        <v>0.2756373558169989</v>
      </c>
      <c r="K78" s="4">
        <f t="shared" si="37"/>
        <v>0</v>
      </c>
    </row>
    <row r="79" spans="1:11" ht="12.75">
      <c r="A79" s="4">
        <v>77</v>
      </c>
      <c r="B79" s="5">
        <f t="shared" si="38"/>
        <v>1.3439035240356338</v>
      </c>
      <c r="C79" s="6">
        <f>IF('Sinus (gesamt)'!$J$20&lt;&gt;"",SIN(B79),"")</f>
        <v>0.9743700647852352</v>
      </c>
      <c r="D79" s="4">
        <f t="shared" si="33"/>
        <v>317</v>
      </c>
      <c r="E79" s="5">
        <f t="shared" si="39"/>
        <v>5.532693728822025</v>
      </c>
      <c r="F79" s="6">
        <f t="shared" si="40"/>
        <v>-0.6819983600624983</v>
      </c>
      <c r="G79" s="4">
        <f t="shared" si="34"/>
        <v>197</v>
      </c>
      <c r="H79" s="5">
        <f t="shared" si="35"/>
        <v>3.4382986264288293</v>
      </c>
      <c r="I79" s="6">
        <f t="shared" si="36"/>
        <v>-0.29237170472273677</v>
      </c>
      <c r="J79" s="5">
        <f t="shared" si="41"/>
        <v>0.292371704722737</v>
      </c>
      <c r="K79" s="4">
        <f t="shared" si="37"/>
        <v>0</v>
      </c>
    </row>
    <row r="80" spans="1:11" ht="12.75">
      <c r="A80" s="4">
        <v>78</v>
      </c>
      <c r="B80" s="5">
        <f t="shared" si="38"/>
        <v>1.361356816555577</v>
      </c>
      <c r="C80" s="6">
        <f>IF('Sinus (gesamt)'!$J$20&lt;&gt;"",SIN(B80),"")</f>
        <v>0.9781476007338056</v>
      </c>
      <c r="D80" s="4">
        <f t="shared" si="33"/>
        <v>318</v>
      </c>
      <c r="E80" s="5">
        <f t="shared" si="39"/>
        <v>5.550147021341968</v>
      </c>
      <c r="F80" s="6">
        <f t="shared" si="40"/>
        <v>-0.6691306063588581</v>
      </c>
      <c r="G80" s="4">
        <f t="shared" si="34"/>
        <v>198</v>
      </c>
      <c r="H80" s="5">
        <f t="shared" si="35"/>
        <v>3.4557519189487724</v>
      </c>
      <c r="I80" s="6">
        <f t="shared" si="36"/>
        <v>-0.3090169943749473</v>
      </c>
      <c r="J80" s="5">
        <f t="shared" si="41"/>
        <v>0.30901699437494745</v>
      </c>
      <c r="K80" s="4">
        <f t="shared" si="37"/>
        <v>0</v>
      </c>
    </row>
    <row r="81" spans="1:11" ht="12.75">
      <c r="A81" s="4">
        <v>79</v>
      </c>
      <c r="B81" s="5">
        <f t="shared" si="38"/>
        <v>1.3788101090755203</v>
      </c>
      <c r="C81" s="6">
        <f>IF('Sinus (gesamt)'!$J$20&lt;&gt;"",SIN(B81),"")</f>
        <v>0.981627183447664</v>
      </c>
      <c r="D81" s="4">
        <f t="shared" si="33"/>
        <v>319</v>
      </c>
      <c r="E81" s="5">
        <f t="shared" si="39"/>
        <v>5.567600313861911</v>
      </c>
      <c r="F81" s="6">
        <f t="shared" si="40"/>
        <v>-0.6560590289905074</v>
      </c>
      <c r="G81" s="4">
        <f t="shared" si="34"/>
        <v>199</v>
      </c>
      <c r="H81" s="5">
        <f t="shared" si="35"/>
        <v>3.473205211468716</v>
      </c>
      <c r="I81" s="6">
        <f t="shared" si="36"/>
        <v>-0.32556815445715676</v>
      </c>
      <c r="J81" s="5">
        <f t="shared" si="41"/>
        <v>0.3255681544571566</v>
      </c>
      <c r="K81" s="4">
        <f t="shared" si="37"/>
        <v>0</v>
      </c>
    </row>
    <row r="82" spans="1:11" ht="12.75">
      <c r="A82" s="4">
        <v>80</v>
      </c>
      <c r="B82" s="5">
        <f t="shared" si="38"/>
        <v>1.3962634015954636</v>
      </c>
      <c r="C82" s="6">
        <f>IF('Sinus (gesamt)'!$J$20&lt;&gt;"",SIN(B82),"")</f>
        <v>0.984807753012208</v>
      </c>
      <c r="D82" s="4">
        <f aca="true" t="shared" si="42" ref="D82:D97">A82+240</f>
        <v>320</v>
      </c>
      <c r="E82" s="5">
        <f t="shared" si="39"/>
        <v>5.585053606381854</v>
      </c>
      <c r="F82" s="6">
        <f t="shared" si="40"/>
        <v>-0.6427876096865396</v>
      </c>
      <c r="G82" s="4">
        <f aca="true" t="shared" si="43" ref="G82:G97">A82+120</f>
        <v>200</v>
      </c>
      <c r="H82" s="5">
        <f t="shared" si="35"/>
        <v>3.490658503988659</v>
      </c>
      <c r="I82" s="6">
        <f t="shared" si="36"/>
        <v>-0.34202014332566866</v>
      </c>
      <c r="J82" s="5">
        <f t="shared" si="41"/>
        <v>0.34202014332566844</v>
      </c>
      <c r="K82" s="4">
        <f t="shared" si="37"/>
        <v>0</v>
      </c>
    </row>
    <row r="83" spans="1:11" ht="12.75">
      <c r="A83" s="4">
        <v>81</v>
      </c>
      <c r="B83" s="5">
        <f t="shared" si="38"/>
        <v>1.413716694115407</v>
      </c>
      <c r="C83" s="6">
        <f>IF('Sinus (gesamt)'!$J$20&lt;&gt;"",SIN(B83),"")</f>
        <v>0.9876883405951378</v>
      </c>
      <c r="D83" s="4">
        <f t="shared" si="42"/>
        <v>321</v>
      </c>
      <c r="E83" s="5">
        <f t="shared" si="39"/>
        <v>5.602506898901797</v>
      </c>
      <c r="F83" s="6">
        <f t="shared" si="40"/>
        <v>-0.6293203910498378</v>
      </c>
      <c r="G83" s="4">
        <f t="shared" si="43"/>
        <v>201</v>
      </c>
      <c r="H83" s="5">
        <f t="shared" si="35"/>
        <v>3.5081117965086026</v>
      </c>
      <c r="I83" s="6">
        <f aca="true" t="shared" si="44" ref="I83:I98">SIN(H83)</f>
        <v>-0.35836794954530043</v>
      </c>
      <c r="J83" s="5">
        <f t="shared" si="41"/>
        <v>0.35836794954529994</v>
      </c>
      <c r="K83" s="4">
        <f aca="true" t="shared" si="45" ref="K83:K98">C83+F83+I83</f>
        <v>-4.996003610813204E-16</v>
      </c>
    </row>
    <row r="84" spans="1:11" ht="12.75">
      <c r="A84" s="4">
        <v>82</v>
      </c>
      <c r="B84" s="5">
        <f aca="true" t="shared" si="46" ref="B84:B99">RADIANS(A84)</f>
        <v>1.4311699866353502</v>
      </c>
      <c r="C84" s="6">
        <f>IF('Sinus (gesamt)'!$J$20&lt;&gt;"",SIN(B84),"")</f>
        <v>0.9902680687415704</v>
      </c>
      <c r="D84" s="4">
        <f t="shared" si="42"/>
        <v>322</v>
      </c>
      <c r="E84" s="5">
        <f aca="true" t="shared" si="47" ref="E84:E99">RADIANS(D84)</f>
        <v>5.619960191421741</v>
      </c>
      <c r="F84" s="6">
        <f aca="true" t="shared" si="48" ref="F84:F99">SIN(E84)</f>
        <v>-0.6156614753256582</v>
      </c>
      <c r="G84" s="4">
        <f t="shared" si="43"/>
        <v>202</v>
      </c>
      <c r="H84" s="5">
        <f t="shared" si="35"/>
        <v>3.5255650890285457</v>
      </c>
      <c r="I84" s="6">
        <f t="shared" si="44"/>
        <v>-0.374606593415912</v>
      </c>
      <c r="J84" s="5">
        <f aca="true" t="shared" si="49" ref="J84:J99">C84+F84</f>
        <v>0.3746065934159122</v>
      </c>
      <c r="K84" s="4">
        <f t="shared" si="45"/>
        <v>0</v>
      </c>
    </row>
    <row r="85" spans="1:11" ht="12.75">
      <c r="A85" s="4">
        <v>83</v>
      </c>
      <c r="B85" s="5">
        <f t="shared" si="46"/>
        <v>1.4486232791552935</v>
      </c>
      <c r="C85" s="6">
        <f>IF('Sinus (gesamt)'!$J$20&lt;&gt;"",SIN(B85),"")</f>
        <v>0.992546151641322</v>
      </c>
      <c r="D85" s="4">
        <f t="shared" si="42"/>
        <v>323</v>
      </c>
      <c r="E85" s="5">
        <f t="shared" si="47"/>
        <v>5.6374134839416845</v>
      </c>
      <c r="F85" s="6">
        <f t="shared" si="48"/>
        <v>-0.6018150231520483</v>
      </c>
      <c r="G85" s="4">
        <f t="shared" si="43"/>
        <v>203</v>
      </c>
      <c r="H85" s="5">
        <f t="shared" si="35"/>
        <v>3.543018381548489</v>
      </c>
      <c r="I85" s="6">
        <f t="shared" si="44"/>
        <v>-0.39073112848927355</v>
      </c>
      <c r="J85" s="5">
        <f t="shared" si="49"/>
        <v>0.3907311284892737</v>
      </c>
      <c r="K85" s="4">
        <f t="shared" si="45"/>
        <v>0</v>
      </c>
    </row>
    <row r="86" spans="1:11" ht="12.75">
      <c r="A86" s="4">
        <v>84</v>
      </c>
      <c r="B86" s="5">
        <f t="shared" si="46"/>
        <v>1.4660765716752369</v>
      </c>
      <c r="C86" s="6">
        <f>IF('Sinus (gesamt)'!$J$20&lt;&gt;"",SIN(B86),"")</f>
        <v>0.9945218953682733</v>
      </c>
      <c r="D86" s="4">
        <f t="shared" si="42"/>
        <v>324</v>
      </c>
      <c r="E86" s="5">
        <f t="shared" si="47"/>
        <v>5.654866776461628</v>
      </c>
      <c r="F86" s="6">
        <f t="shared" si="48"/>
        <v>-0.5877852522924734</v>
      </c>
      <c r="G86" s="4">
        <f t="shared" si="43"/>
        <v>204</v>
      </c>
      <c r="H86" s="5">
        <f t="shared" si="35"/>
        <v>3.5604716740684323</v>
      </c>
      <c r="I86" s="6">
        <f t="shared" si="44"/>
        <v>-0.4067366430758002</v>
      </c>
      <c r="J86" s="5">
        <f t="shared" si="49"/>
        <v>0.40673664307579993</v>
      </c>
      <c r="K86" s="4">
        <f t="shared" si="45"/>
        <v>0</v>
      </c>
    </row>
    <row r="87" spans="1:11" ht="12.75">
      <c r="A87" s="4">
        <v>85</v>
      </c>
      <c r="B87" s="5">
        <f t="shared" si="46"/>
        <v>1.4835298641951802</v>
      </c>
      <c r="C87" s="6">
        <f>IF('Sinus (gesamt)'!$J$20&lt;&gt;"",SIN(B87),"")</f>
        <v>0.9961946980917455</v>
      </c>
      <c r="D87" s="4">
        <f t="shared" si="42"/>
        <v>325</v>
      </c>
      <c r="E87" s="5">
        <f t="shared" si="47"/>
        <v>5.672320068981571</v>
      </c>
      <c r="F87" s="6">
        <f t="shared" si="48"/>
        <v>-0.5735764363510465</v>
      </c>
      <c r="G87" s="4">
        <f t="shared" si="43"/>
        <v>205</v>
      </c>
      <c r="H87" s="5">
        <f t="shared" si="35"/>
        <v>3.5779249665883754</v>
      </c>
      <c r="I87" s="6">
        <f t="shared" si="44"/>
        <v>-0.4226182617406993</v>
      </c>
      <c r="J87" s="5">
        <f t="shared" si="49"/>
        <v>0.42261826174069905</v>
      </c>
      <c r="K87" s="4">
        <f t="shared" si="45"/>
        <v>0</v>
      </c>
    </row>
    <row r="88" spans="1:11" ht="12.75">
      <c r="A88" s="4">
        <v>86</v>
      </c>
      <c r="B88" s="5">
        <f t="shared" si="46"/>
        <v>1.5009831567151235</v>
      </c>
      <c r="C88" s="6">
        <f>IF('Sinus (gesamt)'!$J$20&lt;&gt;"",SIN(B88),"")</f>
        <v>0.9975640502598242</v>
      </c>
      <c r="D88" s="4">
        <f t="shared" si="42"/>
        <v>326</v>
      </c>
      <c r="E88" s="5">
        <f t="shared" si="47"/>
        <v>5.689773361501515</v>
      </c>
      <c r="F88" s="6">
        <f t="shared" si="48"/>
        <v>-0.5591929034707466</v>
      </c>
      <c r="G88" s="4">
        <f t="shared" si="43"/>
        <v>206</v>
      </c>
      <c r="H88" s="5">
        <f t="shared" si="35"/>
        <v>3.595378259108319</v>
      </c>
      <c r="I88" s="6">
        <f t="shared" si="44"/>
        <v>-0.43837114678907746</v>
      </c>
      <c r="J88" s="5">
        <f t="shared" si="49"/>
        <v>0.4383711467890776</v>
      </c>
      <c r="K88" s="4">
        <f t="shared" si="45"/>
        <v>0</v>
      </c>
    </row>
    <row r="89" spans="1:11" ht="12.75">
      <c r="A89" s="4">
        <v>87</v>
      </c>
      <c r="B89" s="5">
        <f t="shared" si="46"/>
        <v>1.5184364492350666</v>
      </c>
      <c r="C89" s="6">
        <f>IF('Sinus (gesamt)'!$J$20&lt;&gt;"",SIN(B89),"")</f>
        <v>0.9986295347545738</v>
      </c>
      <c r="D89" s="4">
        <f t="shared" si="42"/>
        <v>327</v>
      </c>
      <c r="E89" s="5">
        <f t="shared" si="47"/>
        <v>5.707226654021458</v>
      </c>
      <c r="F89" s="6">
        <f t="shared" si="48"/>
        <v>-0.544639035015027</v>
      </c>
      <c r="G89" s="4">
        <f t="shared" si="43"/>
        <v>207</v>
      </c>
      <c r="H89" s="5">
        <f t="shared" si="35"/>
        <v>3.612831551628262</v>
      </c>
      <c r="I89" s="6">
        <f t="shared" si="44"/>
        <v>-0.4539904997395467</v>
      </c>
      <c r="J89" s="5">
        <f t="shared" si="49"/>
        <v>0.45399049973954686</v>
      </c>
      <c r="K89" s="4">
        <f t="shared" si="45"/>
        <v>0</v>
      </c>
    </row>
    <row r="90" spans="1:11" ht="12.75">
      <c r="A90" s="4">
        <v>88</v>
      </c>
      <c r="B90" s="5">
        <f t="shared" si="46"/>
        <v>1.53588974175501</v>
      </c>
      <c r="C90" s="6">
        <f>IF('Sinus (gesamt)'!$J$20&lt;&gt;"",SIN(B90),"")</f>
        <v>0.9993908270190958</v>
      </c>
      <c r="D90" s="4">
        <f t="shared" si="42"/>
        <v>328</v>
      </c>
      <c r="E90" s="5">
        <f t="shared" si="47"/>
        <v>5.724679946541401</v>
      </c>
      <c r="F90" s="6">
        <f t="shared" si="48"/>
        <v>-0.529919264233205</v>
      </c>
      <c r="G90" s="4">
        <f t="shared" si="43"/>
        <v>208</v>
      </c>
      <c r="H90" s="5">
        <f t="shared" si="35"/>
        <v>3.6302848441482056</v>
      </c>
      <c r="I90" s="6">
        <f t="shared" si="44"/>
        <v>-0.46947156278589086</v>
      </c>
      <c r="J90" s="5">
        <f t="shared" si="49"/>
        <v>0.46947156278589075</v>
      </c>
      <c r="K90" s="4">
        <f t="shared" si="45"/>
        <v>0</v>
      </c>
    </row>
    <row r="91" spans="1:11" ht="12.75">
      <c r="A91" s="4">
        <v>89</v>
      </c>
      <c r="B91" s="5">
        <f t="shared" si="46"/>
        <v>1.5533430342749532</v>
      </c>
      <c r="C91" s="6">
        <f>IF('Sinus (gesamt)'!$J$20&lt;&gt;"",SIN(B91),"")</f>
        <v>0.9998476951563913</v>
      </c>
      <c r="D91" s="4">
        <f t="shared" si="42"/>
        <v>329</v>
      </c>
      <c r="E91" s="5">
        <f t="shared" si="47"/>
        <v>5.742133239061344</v>
      </c>
      <c r="F91" s="6">
        <f t="shared" si="48"/>
        <v>-0.5150380749100545</v>
      </c>
      <c r="G91" s="4">
        <f t="shared" si="43"/>
        <v>209</v>
      </c>
      <c r="H91" s="5">
        <f t="shared" si="35"/>
        <v>3.6477381366681487</v>
      </c>
      <c r="I91" s="6">
        <f t="shared" si="44"/>
        <v>-0.48480962024633695</v>
      </c>
      <c r="J91" s="5">
        <f t="shared" si="49"/>
        <v>0.4848096202463368</v>
      </c>
      <c r="K91" s="4">
        <f t="shared" si="45"/>
        <v>0</v>
      </c>
    </row>
    <row r="92" spans="1:11" ht="12.75">
      <c r="A92" s="4">
        <v>90</v>
      </c>
      <c r="B92" s="5">
        <f t="shared" si="46"/>
        <v>1.5707963267948966</v>
      </c>
      <c r="C92" s="6">
        <f>IF('Sinus (gesamt)'!$J$20&lt;&gt;"",SIN(B92),"")</f>
        <v>1</v>
      </c>
      <c r="D92" s="4">
        <f t="shared" si="42"/>
        <v>330</v>
      </c>
      <c r="E92" s="5">
        <f t="shared" si="47"/>
        <v>5.759586531581287</v>
      </c>
      <c r="F92" s="6">
        <f t="shared" si="48"/>
        <v>-0.5000000000000004</v>
      </c>
      <c r="G92" s="4">
        <f t="shared" si="43"/>
        <v>210</v>
      </c>
      <c r="H92" s="5">
        <f t="shared" si="35"/>
        <v>3.6651914291880923</v>
      </c>
      <c r="I92" s="6">
        <f t="shared" si="44"/>
        <v>-0.5000000000000001</v>
      </c>
      <c r="J92" s="5">
        <f t="shared" si="49"/>
        <v>0.49999999999999956</v>
      </c>
      <c r="K92" s="4">
        <f t="shared" si="45"/>
        <v>-5.551115123125783E-16</v>
      </c>
    </row>
    <row r="93" spans="1:11" ht="12.75">
      <c r="A93" s="4">
        <v>91</v>
      </c>
      <c r="B93" s="5">
        <f t="shared" si="46"/>
        <v>1.5882496193148399</v>
      </c>
      <c r="C93" s="6">
        <f>IF('Sinus (gesamt)'!$J$20&lt;&gt;"",SIN(B93),"")</f>
        <v>0.9998476951563913</v>
      </c>
      <c r="D93" s="4">
        <f t="shared" si="42"/>
        <v>331</v>
      </c>
      <c r="E93" s="5">
        <f t="shared" si="47"/>
        <v>5.777039824101231</v>
      </c>
      <c r="F93" s="6">
        <f t="shared" si="48"/>
        <v>-0.4848096202463369</v>
      </c>
      <c r="G93" s="4">
        <f t="shared" si="43"/>
        <v>211</v>
      </c>
      <c r="H93" s="5">
        <f t="shared" si="35"/>
        <v>3.6826447217080354</v>
      </c>
      <c r="I93" s="6">
        <f t="shared" si="44"/>
        <v>-0.5150380749100542</v>
      </c>
      <c r="J93" s="5">
        <f t="shared" si="49"/>
        <v>0.5150380749100544</v>
      </c>
      <c r="K93" s="4">
        <f t="shared" si="45"/>
        <v>0</v>
      </c>
    </row>
    <row r="94" spans="1:11" ht="12.75">
      <c r="A94" s="4">
        <v>92</v>
      </c>
      <c r="B94" s="5">
        <f t="shared" si="46"/>
        <v>1.6057029118347832</v>
      </c>
      <c r="C94" s="6">
        <f>IF('Sinus (gesamt)'!$J$20&lt;&gt;"",SIN(B94),"")</f>
        <v>0.9993908270190958</v>
      </c>
      <c r="D94" s="4">
        <f t="shared" si="42"/>
        <v>332</v>
      </c>
      <c r="E94" s="5">
        <f t="shared" si="47"/>
        <v>5.794493116621174</v>
      </c>
      <c r="F94" s="6">
        <f t="shared" si="48"/>
        <v>-0.4694715627858908</v>
      </c>
      <c r="G94" s="4">
        <f t="shared" si="43"/>
        <v>212</v>
      </c>
      <c r="H94" s="5">
        <f t="shared" si="35"/>
        <v>3.7000980142279785</v>
      </c>
      <c r="I94" s="6">
        <f t="shared" si="44"/>
        <v>-0.5299192642332048</v>
      </c>
      <c r="J94" s="5">
        <f t="shared" si="49"/>
        <v>0.5299192642332049</v>
      </c>
      <c r="K94" s="4">
        <f t="shared" si="45"/>
        <v>0</v>
      </c>
    </row>
    <row r="95" spans="1:11" ht="12.75">
      <c r="A95" s="4">
        <v>93</v>
      </c>
      <c r="B95" s="5">
        <f t="shared" si="46"/>
        <v>1.6231562043547265</v>
      </c>
      <c r="C95" s="6">
        <f>IF('Sinus (gesamt)'!$J$20&lt;&gt;"",SIN(B95),"")</f>
        <v>0.9986295347545738</v>
      </c>
      <c r="D95" s="4">
        <f t="shared" si="42"/>
        <v>333</v>
      </c>
      <c r="E95" s="5">
        <f t="shared" si="47"/>
        <v>5.811946409141117</v>
      </c>
      <c r="F95" s="6">
        <f t="shared" si="48"/>
        <v>-0.45399049973954697</v>
      </c>
      <c r="G95" s="4">
        <f t="shared" si="43"/>
        <v>213</v>
      </c>
      <c r="H95" s="5">
        <f t="shared" si="35"/>
        <v>3.717551306747922</v>
      </c>
      <c r="I95" s="6">
        <f t="shared" si="44"/>
        <v>-0.5446390350150271</v>
      </c>
      <c r="J95" s="5">
        <f t="shared" si="49"/>
        <v>0.5446390350150269</v>
      </c>
      <c r="K95" s="4">
        <f t="shared" si="45"/>
        <v>0</v>
      </c>
    </row>
    <row r="96" spans="1:11" ht="12.75">
      <c r="A96" s="4">
        <v>94</v>
      </c>
      <c r="B96" s="5">
        <f t="shared" si="46"/>
        <v>1.6406094968746698</v>
      </c>
      <c r="C96" s="6">
        <f>IF('Sinus (gesamt)'!$J$20&lt;&gt;"",SIN(B96),"")</f>
        <v>0.9975640502598242</v>
      </c>
      <c r="D96" s="4">
        <f t="shared" si="42"/>
        <v>334</v>
      </c>
      <c r="E96" s="5">
        <f t="shared" si="47"/>
        <v>5.82939970166106</v>
      </c>
      <c r="F96" s="6">
        <f t="shared" si="48"/>
        <v>-0.4383711467890778</v>
      </c>
      <c r="G96" s="4">
        <f t="shared" si="43"/>
        <v>214</v>
      </c>
      <c r="H96" s="5">
        <f t="shared" si="35"/>
        <v>3.735004599267865</v>
      </c>
      <c r="I96" s="6">
        <f t="shared" si="44"/>
        <v>-0.5591929034707467</v>
      </c>
      <c r="J96" s="5">
        <f t="shared" si="49"/>
        <v>0.5591929034707463</v>
      </c>
      <c r="K96" s="4">
        <f t="shared" si="45"/>
        <v>0</v>
      </c>
    </row>
    <row r="97" spans="1:11" ht="12.75">
      <c r="A97" s="4">
        <v>95</v>
      </c>
      <c r="B97" s="5">
        <f t="shared" si="46"/>
        <v>1.6580627893946132</v>
      </c>
      <c r="C97" s="6">
        <f>IF('Sinus (gesamt)'!$J$20&lt;&gt;"",SIN(B97),"")</f>
        <v>0.9961946980917455</v>
      </c>
      <c r="D97" s="4">
        <f t="shared" si="42"/>
        <v>335</v>
      </c>
      <c r="E97" s="5">
        <f t="shared" si="47"/>
        <v>5.846852994181004</v>
      </c>
      <c r="F97" s="6">
        <f t="shared" si="48"/>
        <v>-0.4226182617406992</v>
      </c>
      <c r="G97" s="4">
        <f t="shared" si="43"/>
        <v>215</v>
      </c>
      <c r="H97" s="5">
        <f t="shared" si="35"/>
        <v>3.7524578917878086</v>
      </c>
      <c r="I97" s="6">
        <f t="shared" si="44"/>
        <v>-0.5735764363510462</v>
      </c>
      <c r="J97" s="5">
        <f t="shared" si="49"/>
        <v>0.5735764363510463</v>
      </c>
      <c r="K97" s="4">
        <f t="shared" si="45"/>
        <v>0</v>
      </c>
    </row>
    <row r="98" spans="1:11" ht="12.75">
      <c r="A98" s="4">
        <v>96</v>
      </c>
      <c r="B98" s="5">
        <f t="shared" si="46"/>
        <v>1.6755160819145565</v>
      </c>
      <c r="C98" s="6">
        <f>IF('Sinus (gesamt)'!$J$20&lt;&gt;"",SIN(B98),"")</f>
        <v>0.9945218953682733</v>
      </c>
      <c r="D98" s="4">
        <f aca="true" t="shared" si="50" ref="D98:D113">A98+240</f>
        <v>336</v>
      </c>
      <c r="E98" s="5">
        <f t="shared" si="47"/>
        <v>5.8643062867009474</v>
      </c>
      <c r="F98" s="6">
        <f t="shared" si="48"/>
        <v>-0.40673664307580015</v>
      </c>
      <c r="G98" s="4">
        <f aca="true" t="shared" si="51" ref="G98:G113">A98+120</f>
        <v>216</v>
      </c>
      <c r="H98" s="5">
        <f t="shared" si="35"/>
        <v>3.7699111843077517</v>
      </c>
      <c r="I98" s="6">
        <f t="shared" si="44"/>
        <v>-0.587785252292473</v>
      </c>
      <c r="J98" s="5">
        <f t="shared" si="49"/>
        <v>0.5877852522924731</v>
      </c>
      <c r="K98" s="4">
        <f t="shared" si="45"/>
        <v>0</v>
      </c>
    </row>
    <row r="99" spans="1:11" ht="12.75">
      <c r="A99" s="4">
        <v>97</v>
      </c>
      <c r="B99" s="5">
        <f t="shared" si="46"/>
        <v>1.6929693744344996</v>
      </c>
      <c r="C99" s="6">
        <f>IF('Sinus (gesamt)'!$J$20&lt;&gt;"",SIN(B99),"")</f>
        <v>0.9925461516413221</v>
      </c>
      <c r="D99" s="4">
        <f t="shared" si="50"/>
        <v>337</v>
      </c>
      <c r="E99" s="5">
        <f t="shared" si="47"/>
        <v>5.8817595792208905</v>
      </c>
      <c r="F99" s="6">
        <f t="shared" si="48"/>
        <v>-0.3907311284892739</v>
      </c>
      <c r="G99" s="4">
        <f t="shared" si="51"/>
        <v>217</v>
      </c>
      <c r="H99" s="5">
        <f t="shared" si="35"/>
        <v>3.7873644768276953</v>
      </c>
      <c r="I99" s="6">
        <f aca="true" t="shared" si="52" ref="I99:I114">SIN(H99)</f>
        <v>-0.6018150231520484</v>
      </c>
      <c r="J99" s="5">
        <f t="shared" si="49"/>
        <v>0.6018150231520483</v>
      </c>
      <c r="K99" s="4">
        <f aca="true" t="shared" si="53" ref="K99:K114">C99+F99+I99</f>
        <v>0</v>
      </c>
    </row>
    <row r="100" spans="1:11" ht="12.75">
      <c r="A100" s="4">
        <v>98</v>
      </c>
      <c r="B100" s="5">
        <f aca="true" t="shared" si="54" ref="B100:B115">RADIANS(A100)</f>
        <v>1.710422666954443</v>
      </c>
      <c r="C100" s="6">
        <f>IF('Sinus (gesamt)'!$J$20&lt;&gt;"",SIN(B100),"")</f>
        <v>0.9902680687415704</v>
      </c>
      <c r="D100" s="4">
        <f t="shared" si="50"/>
        <v>338</v>
      </c>
      <c r="E100" s="5">
        <f aca="true" t="shared" si="55" ref="E100:E115">RADIANS(D100)</f>
        <v>5.899212871740834</v>
      </c>
      <c r="F100" s="6">
        <f aca="true" t="shared" si="56" ref="F100:F115">SIN(E100)</f>
        <v>-0.37460659341591235</v>
      </c>
      <c r="G100" s="4">
        <f t="shared" si="51"/>
        <v>218</v>
      </c>
      <c r="H100" s="5">
        <f t="shared" si="35"/>
        <v>3.8048177693476384</v>
      </c>
      <c r="I100" s="6">
        <f t="shared" si="52"/>
        <v>-0.6156614753256582</v>
      </c>
      <c r="J100" s="5">
        <f aca="true" t="shared" si="57" ref="J100:J115">C100+F100</f>
        <v>0.615661475325658</v>
      </c>
      <c r="K100" s="4">
        <f t="shared" si="53"/>
        <v>0</v>
      </c>
    </row>
    <row r="101" spans="1:11" ht="12.75">
      <c r="A101" s="4">
        <v>99</v>
      </c>
      <c r="B101" s="5">
        <f t="shared" si="54"/>
        <v>1.7278759594743862</v>
      </c>
      <c r="C101" s="6">
        <f>IF('Sinus (gesamt)'!$J$20&lt;&gt;"",SIN(B101),"")</f>
        <v>0.9876883405951378</v>
      </c>
      <c r="D101" s="4">
        <f t="shared" si="50"/>
        <v>339</v>
      </c>
      <c r="E101" s="5">
        <f t="shared" si="55"/>
        <v>5.916666164260777</v>
      </c>
      <c r="F101" s="6">
        <f t="shared" si="56"/>
        <v>-0.35836794954530077</v>
      </c>
      <c r="G101" s="4">
        <f t="shared" si="51"/>
        <v>219</v>
      </c>
      <c r="H101" s="5">
        <f t="shared" si="35"/>
        <v>3.822271061867582</v>
      </c>
      <c r="I101" s="6">
        <f t="shared" si="52"/>
        <v>-0.6293203910498376</v>
      </c>
      <c r="J101" s="5">
        <f t="shared" si="57"/>
        <v>0.6293203910498371</v>
      </c>
      <c r="K101" s="4">
        <f t="shared" si="53"/>
        <v>0</v>
      </c>
    </row>
    <row r="102" spans="1:11" ht="12.75">
      <c r="A102" s="4">
        <v>100</v>
      </c>
      <c r="B102" s="5">
        <f t="shared" si="54"/>
        <v>1.7453292519943295</v>
      </c>
      <c r="C102" s="6">
        <f>IF('Sinus (gesamt)'!$J$20&lt;&gt;"",SIN(B102),"")</f>
        <v>0.984807753012208</v>
      </c>
      <c r="D102" s="4">
        <f t="shared" si="50"/>
        <v>340</v>
      </c>
      <c r="E102" s="5">
        <f t="shared" si="55"/>
        <v>5.934119456780721</v>
      </c>
      <c r="F102" s="6">
        <f t="shared" si="56"/>
        <v>-0.3420201433256686</v>
      </c>
      <c r="G102" s="4">
        <f t="shared" si="51"/>
        <v>220</v>
      </c>
      <c r="H102" s="5">
        <f t="shared" si="35"/>
        <v>3.839724354387525</v>
      </c>
      <c r="I102" s="6">
        <f t="shared" si="52"/>
        <v>-0.6427876096865393</v>
      </c>
      <c r="J102" s="5">
        <f t="shared" si="57"/>
        <v>0.6427876096865395</v>
      </c>
      <c r="K102" s="4">
        <f t="shared" si="53"/>
        <v>0</v>
      </c>
    </row>
    <row r="103" spans="1:11" ht="12.75">
      <c r="A103" s="4">
        <v>101</v>
      </c>
      <c r="B103" s="5">
        <f t="shared" si="54"/>
        <v>1.7627825445142729</v>
      </c>
      <c r="C103" s="6">
        <f>IF('Sinus (gesamt)'!$J$20&lt;&gt;"",SIN(B103),"")</f>
        <v>0.981627183447664</v>
      </c>
      <c r="D103" s="4">
        <f t="shared" si="50"/>
        <v>341</v>
      </c>
      <c r="E103" s="5">
        <f t="shared" si="55"/>
        <v>5.951572749300664</v>
      </c>
      <c r="F103" s="6">
        <f t="shared" si="56"/>
        <v>-0.3255681544571567</v>
      </c>
      <c r="G103" s="4">
        <f t="shared" si="51"/>
        <v>221</v>
      </c>
      <c r="H103" s="5">
        <f t="shared" si="35"/>
        <v>3.857177646907468</v>
      </c>
      <c r="I103" s="6">
        <f t="shared" si="52"/>
        <v>-0.656059028990507</v>
      </c>
      <c r="J103" s="5">
        <f t="shared" si="57"/>
        <v>0.6560590289905073</v>
      </c>
      <c r="K103" s="4">
        <f t="shared" si="53"/>
        <v>0</v>
      </c>
    </row>
    <row r="104" spans="1:11" ht="12.75">
      <c r="A104" s="4">
        <v>102</v>
      </c>
      <c r="B104" s="5">
        <f t="shared" si="54"/>
        <v>1.7802358370342162</v>
      </c>
      <c r="C104" s="6">
        <f>IF('Sinus (gesamt)'!$J$20&lt;&gt;"",SIN(B104),"")</f>
        <v>0.9781476007338057</v>
      </c>
      <c r="D104" s="4">
        <f t="shared" si="50"/>
        <v>342</v>
      </c>
      <c r="E104" s="5">
        <f t="shared" si="55"/>
        <v>5.969026041820607</v>
      </c>
      <c r="F104" s="6">
        <f t="shared" si="56"/>
        <v>-0.3090169943749476</v>
      </c>
      <c r="G104" s="4">
        <f t="shared" si="51"/>
        <v>222</v>
      </c>
      <c r="H104" s="5">
        <f t="shared" si="35"/>
        <v>3.8746309394274117</v>
      </c>
      <c r="I104" s="6">
        <f t="shared" si="52"/>
        <v>-0.6691306063588582</v>
      </c>
      <c r="J104" s="5">
        <f t="shared" si="57"/>
        <v>0.669130606358858</v>
      </c>
      <c r="K104" s="4">
        <f t="shared" si="53"/>
        <v>0</v>
      </c>
    </row>
    <row r="105" spans="1:11" ht="12.75">
      <c r="A105" s="4">
        <v>103</v>
      </c>
      <c r="B105" s="5">
        <f t="shared" si="54"/>
        <v>1.7976891295541595</v>
      </c>
      <c r="C105" s="6">
        <f>IF('Sinus (gesamt)'!$J$20&lt;&gt;"",SIN(B105),"")</f>
        <v>0.9743700647852352</v>
      </c>
      <c r="D105" s="4">
        <f t="shared" si="50"/>
        <v>343</v>
      </c>
      <c r="E105" s="5">
        <f t="shared" si="55"/>
        <v>5.98647933434055</v>
      </c>
      <c r="F105" s="6">
        <f t="shared" si="56"/>
        <v>-0.29237170472273716</v>
      </c>
      <c r="G105" s="4">
        <f t="shared" si="51"/>
        <v>223</v>
      </c>
      <c r="H105" s="5">
        <f t="shared" si="35"/>
        <v>3.8920842319473548</v>
      </c>
      <c r="I105" s="6">
        <f t="shared" si="52"/>
        <v>-0.6819983600624984</v>
      </c>
      <c r="J105" s="5">
        <f t="shared" si="57"/>
        <v>0.6819983600624981</v>
      </c>
      <c r="K105" s="4">
        <f t="shared" si="53"/>
        <v>0</v>
      </c>
    </row>
    <row r="106" spans="1:11" ht="12.75">
      <c r="A106" s="4">
        <v>104</v>
      </c>
      <c r="B106" s="5">
        <f t="shared" si="54"/>
        <v>1.8151424220741028</v>
      </c>
      <c r="C106" s="6">
        <f>IF('Sinus (gesamt)'!$J$20&lt;&gt;"",SIN(B106),"")</f>
        <v>0.9702957262759965</v>
      </c>
      <c r="D106" s="4">
        <f t="shared" si="50"/>
        <v>344</v>
      </c>
      <c r="E106" s="5">
        <f t="shared" si="55"/>
        <v>6.003932626860494</v>
      </c>
      <c r="F106" s="6">
        <f t="shared" si="56"/>
        <v>-0.27563735581699894</v>
      </c>
      <c r="G106" s="4">
        <f t="shared" si="51"/>
        <v>224</v>
      </c>
      <c r="H106" s="5">
        <f t="shared" si="35"/>
        <v>3.9095375244672983</v>
      </c>
      <c r="I106" s="6">
        <f t="shared" si="52"/>
        <v>-0.6946583704589974</v>
      </c>
      <c r="J106" s="5">
        <f t="shared" si="57"/>
        <v>0.6946583704589975</v>
      </c>
      <c r="K106" s="4">
        <f t="shared" si="53"/>
        <v>0</v>
      </c>
    </row>
    <row r="107" spans="1:11" ht="12.75">
      <c r="A107" s="4">
        <v>105</v>
      </c>
      <c r="B107" s="5">
        <f t="shared" si="54"/>
        <v>1.8325957145940461</v>
      </c>
      <c r="C107" s="6">
        <f>IF('Sinus (gesamt)'!$J$20&lt;&gt;"",SIN(B107),"")</f>
        <v>0.9659258262890683</v>
      </c>
      <c r="D107" s="4">
        <f t="shared" si="50"/>
        <v>345</v>
      </c>
      <c r="E107" s="5">
        <f t="shared" si="55"/>
        <v>6.021385919380437</v>
      </c>
      <c r="F107" s="6">
        <f t="shared" si="56"/>
        <v>-0.2588190451025207</v>
      </c>
      <c r="G107" s="4">
        <f t="shared" si="51"/>
        <v>225</v>
      </c>
      <c r="H107" s="5">
        <f t="shared" si="35"/>
        <v>3.9269908169872414</v>
      </c>
      <c r="I107" s="6">
        <f t="shared" si="52"/>
        <v>-0.7071067811865475</v>
      </c>
      <c r="J107" s="5">
        <f t="shared" si="57"/>
        <v>0.7071067811865477</v>
      </c>
      <c r="K107" s="4">
        <f t="shared" si="53"/>
        <v>0</v>
      </c>
    </row>
    <row r="108" spans="1:11" ht="12.75">
      <c r="A108" s="4">
        <v>106</v>
      </c>
      <c r="B108" s="5">
        <f t="shared" si="54"/>
        <v>1.8500490071139892</v>
      </c>
      <c r="C108" s="6">
        <f>IF('Sinus (gesamt)'!$J$20&lt;&gt;"",SIN(B108),"")</f>
        <v>0.9612616959383189</v>
      </c>
      <c r="D108" s="4">
        <f t="shared" si="50"/>
        <v>346</v>
      </c>
      <c r="E108" s="5">
        <f t="shared" si="55"/>
        <v>6.03883921190038</v>
      </c>
      <c r="F108" s="6">
        <f t="shared" si="56"/>
        <v>-0.24192189559966787</v>
      </c>
      <c r="G108" s="4">
        <f t="shared" si="51"/>
        <v>226</v>
      </c>
      <c r="H108" s="5">
        <f t="shared" si="35"/>
        <v>3.944444109507185</v>
      </c>
      <c r="I108" s="6">
        <f t="shared" si="52"/>
        <v>-0.7193398003386512</v>
      </c>
      <c r="J108" s="5">
        <f t="shared" si="57"/>
        <v>0.7193398003386511</v>
      </c>
      <c r="K108" s="4">
        <f t="shared" si="53"/>
        <v>0</v>
      </c>
    </row>
    <row r="109" spans="1:11" ht="12.75">
      <c r="A109" s="4">
        <v>107</v>
      </c>
      <c r="B109" s="5">
        <f t="shared" si="54"/>
        <v>1.8675022996339325</v>
      </c>
      <c r="C109" s="6">
        <f>IF('Sinus (gesamt)'!$J$20&lt;&gt;"",SIN(B109),"")</f>
        <v>0.9563047559630355</v>
      </c>
      <c r="D109" s="4">
        <f t="shared" si="50"/>
        <v>347</v>
      </c>
      <c r="E109" s="5">
        <f t="shared" si="55"/>
        <v>6.056292504420323</v>
      </c>
      <c r="F109" s="6">
        <f t="shared" si="56"/>
        <v>-0.22495105434386534</v>
      </c>
      <c r="G109" s="4">
        <f t="shared" si="51"/>
        <v>227</v>
      </c>
      <c r="H109" s="5">
        <f t="shared" si="35"/>
        <v>3.961897402027128</v>
      </c>
      <c r="I109" s="6">
        <f t="shared" si="52"/>
        <v>-0.7313537016191705</v>
      </c>
      <c r="J109" s="5">
        <f t="shared" si="57"/>
        <v>0.7313537016191702</v>
      </c>
      <c r="K109" s="4">
        <f t="shared" si="53"/>
        <v>0</v>
      </c>
    </row>
    <row r="110" spans="1:11" ht="12.75">
      <c r="A110" s="4">
        <v>108</v>
      </c>
      <c r="B110" s="5">
        <f t="shared" si="54"/>
        <v>1.8849555921538759</v>
      </c>
      <c r="C110" s="6">
        <f>IF('Sinus (gesamt)'!$J$20&lt;&gt;"",SIN(B110),"")</f>
        <v>0.9510565162951536</v>
      </c>
      <c r="D110" s="4">
        <f t="shared" si="50"/>
        <v>348</v>
      </c>
      <c r="E110" s="5">
        <f t="shared" si="55"/>
        <v>6.073745796940266</v>
      </c>
      <c r="F110" s="6">
        <f t="shared" si="56"/>
        <v>-0.20791169081775987</v>
      </c>
      <c r="G110" s="4">
        <f t="shared" si="51"/>
        <v>228</v>
      </c>
      <c r="H110" s="5">
        <f t="shared" si="35"/>
        <v>3.9793506945470716</v>
      </c>
      <c r="I110" s="6">
        <f t="shared" si="52"/>
        <v>-0.7431448254773944</v>
      </c>
      <c r="J110" s="5">
        <f t="shared" si="57"/>
        <v>0.7431448254773938</v>
      </c>
      <c r="K110" s="4">
        <f t="shared" si="53"/>
        <v>0</v>
      </c>
    </row>
    <row r="111" spans="1:11" ht="12.75">
      <c r="A111" s="4">
        <v>109</v>
      </c>
      <c r="B111" s="5">
        <f t="shared" si="54"/>
        <v>1.9024088846738192</v>
      </c>
      <c r="C111" s="6">
        <f>IF('Sinus (gesamt)'!$J$20&lt;&gt;"",SIN(B111),"")</f>
        <v>0.9455185755993168</v>
      </c>
      <c r="D111" s="4">
        <f t="shared" si="50"/>
        <v>349</v>
      </c>
      <c r="E111" s="5">
        <f t="shared" si="55"/>
        <v>6.09119908946021</v>
      </c>
      <c r="F111" s="6">
        <f t="shared" si="56"/>
        <v>-0.19080899537654467</v>
      </c>
      <c r="G111" s="4">
        <f t="shared" si="51"/>
        <v>229</v>
      </c>
      <c r="H111" s="5">
        <f t="shared" si="35"/>
        <v>3.9968039870670147</v>
      </c>
      <c r="I111" s="6">
        <f t="shared" si="52"/>
        <v>-0.754709580222772</v>
      </c>
      <c r="J111" s="5">
        <f t="shared" si="57"/>
        <v>0.7547095802227721</v>
      </c>
      <c r="K111" s="4">
        <f t="shared" si="53"/>
        <v>0</v>
      </c>
    </row>
    <row r="112" spans="1:11" ht="12.75">
      <c r="A112" s="4">
        <v>110</v>
      </c>
      <c r="B112" s="5">
        <f t="shared" si="54"/>
        <v>1.9198621771937625</v>
      </c>
      <c r="C112" s="6">
        <f>IF('Sinus (gesamt)'!$J$20&lt;&gt;"",SIN(B112),"")</f>
        <v>0.9396926207859084</v>
      </c>
      <c r="D112" s="4">
        <f t="shared" si="50"/>
        <v>350</v>
      </c>
      <c r="E112" s="5">
        <f t="shared" si="55"/>
        <v>6.1086523819801535</v>
      </c>
      <c r="F112" s="6">
        <f t="shared" si="56"/>
        <v>-0.1736481776669304</v>
      </c>
      <c r="G112" s="4">
        <f t="shared" si="51"/>
        <v>230</v>
      </c>
      <c r="H112" s="5">
        <f t="shared" si="35"/>
        <v>4.014257279586958</v>
      </c>
      <c r="I112" s="6">
        <f t="shared" si="52"/>
        <v>-0.7660444431189779</v>
      </c>
      <c r="J112" s="5">
        <f t="shared" si="57"/>
        <v>0.766044443118978</v>
      </c>
      <c r="K112" s="4">
        <f t="shared" si="53"/>
        <v>0</v>
      </c>
    </row>
    <row r="113" spans="1:11" ht="12.75">
      <c r="A113" s="4">
        <v>111</v>
      </c>
      <c r="B113" s="5">
        <f t="shared" si="54"/>
        <v>1.9373154697137058</v>
      </c>
      <c r="C113" s="6">
        <f>IF('Sinus (gesamt)'!$J$20&lt;&gt;"",SIN(B113),"")</f>
        <v>0.9335804264972017</v>
      </c>
      <c r="D113" s="4">
        <f t="shared" si="50"/>
        <v>351</v>
      </c>
      <c r="E113" s="5">
        <f t="shared" si="55"/>
        <v>6.126105674500097</v>
      </c>
      <c r="F113" s="6">
        <f t="shared" si="56"/>
        <v>-0.15643446504023112</v>
      </c>
      <c r="G113" s="4">
        <f t="shared" si="51"/>
        <v>231</v>
      </c>
      <c r="H113" s="5">
        <f t="shared" si="35"/>
        <v>4.031710572106901</v>
      </c>
      <c r="I113" s="6">
        <f t="shared" si="52"/>
        <v>-0.7771459614569706</v>
      </c>
      <c r="J113" s="5">
        <f t="shared" si="57"/>
        <v>0.7771459614569707</v>
      </c>
      <c r="K113" s="4">
        <f t="shared" si="53"/>
        <v>0</v>
      </c>
    </row>
    <row r="114" spans="1:11" ht="12.75">
      <c r="A114" s="4">
        <v>112</v>
      </c>
      <c r="B114" s="5">
        <f t="shared" si="54"/>
        <v>1.9547687622336491</v>
      </c>
      <c r="C114" s="6">
        <f>IF('Sinus (gesamt)'!$J$20&lt;&gt;"",SIN(B114),"")</f>
        <v>0.9271838545667874</v>
      </c>
      <c r="D114" s="4">
        <f aca="true" t="shared" si="58" ref="D114:D129">A114+240</f>
        <v>352</v>
      </c>
      <c r="E114" s="5">
        <f t="shared" si="55"/>
        <v>6.14355896702004</v>
      </c>
      <c r="F114" s="6">
        <f t="shared" si="56"/>
        <v>-0.13917310096006588</v>
      </c>
      <c r="G114" s="4">
        <f aca="true" t="shared" si="59" ref="G114:G129">A114+120</f>
        <v>232</v>
      </c>
      <c r="H114" s="5">
        <f t="shared" si="35"/>
        <v>4.049163864626845</v>
      </c>
      <c r="I114" s="6">
        <f t="shared" si="52"/>
        <v>-0.7880107536067221</v>
      </c>
      <c r="J114" s="5">
        <f t="shared" si="57"/>
        <v>0.7880107536067216</v>
      </c>
      <c r="K114" s="4">
        <f t="shared" si="53"/>
        <v>0</v>
      </c>
    </row>
    <row r="115" spans="1:11" ht="12.75">
      <c r="A115" s="4">
        <v>113</v>
      </c>
      <c r="B115" s="5">
        <f t="shared" si="54"/>
        <v>1.9722220547535925</v>
      </c>
      <c r="C115" s="6">
        <f>IF('Sinus (gesamt)'!$J$20&lt;&gt;"",SIN(B115),"")</f>
        <v>0.9205048534524403</v>
      </c>
      <c r="D115" s="4">
        <f t="shared" si="58"/>
        <v>353</v>
      </c>
      <c r="E115" s="5">
        <f t="shared" si="55"/>
        <v>6.161012259539984</v>
      </c>
      <c r="F115" s="6">
        <f t="shared" si="56"/>
        <v>-0.12186934340514723</v>
      </c>
      <c r="G115" s="4">
        <f t="shared" si="59"/>
        <v>233</v>
      </c>
      <c r="H115" s="5">
        <f t="shared" si="35"/>
        <v>4.066617157146788</v>
      </c>
      <c r="I115" s="6">
        <f aca="true" t="shared" si="60" ref="I115:I130">SIN(H115)</f>
        <v>-0.7986355100472928</v>
      </c>
      <c r="J115" s="5">
        <f t="shared" si="57"/>
        <v>0.798635510047293</v>
      </c>
      <c r="K115" s="4">
        <f aca="true" t="shared" si="61" ref="K115:K130">C115+F115+I115</f>
        <v>0</v>
      </c>
    </row>
    <row r="116" spans="1:11" ht="12.75">
      <c r="A116" s="4">
        <v>114</v>
      </c>
      <c r="B116" s="5">
        <f aca="true" t="shared" si="62" ref="B116:B131">RADIANS(A116)</f>
        <v>1.9896753472735358</v>
      </c>
      <c r="C116" s="6">
        <f>IF('Sinus (gesamt)'!$J$20&lt;&gt;"",SIN(B116),"")</f>
        <v>0.9135454576426009</v>
      </c>
      <c r="D116" s="4">
        <f t="shared" si="58"/>
        <v>354</v>
      </c>
      <c r="E116" s="5">
        <f aca="true" t="shared" si="63" ref="E116:E131">RADIANS(D116)</f>
        <v>6.178465552059927</v>
      </c>
      <c r="F116" s="6">
        <f aca="true" t="shared" si="64" ref="F116:F131">SIN(E116)</f>
        <v>-0.10452846326765342</v>
      </c>
      <c r="G116" s="4">
        <f t="shared" si="59"/>
        <v>234</v>
      </c>
      <c r="H116" s="5">
        <f t="shared" si="35"/>
        <v>4.084070449666731</v>
      </c>
      <c r="I116" s="6">
        <f t="shared" si="60"/>
        <v>-0.8090169943749473</v>
      </c>
      <c r="J116" s="5">
        <f aca="true" t="shared" si="65" ref="J116:J131">C116+F116</f>
        <v>0.8090169943749475</v>
      </c>
      <c r="K116" s="4">
        <f t="shared" si="61"/>
        <v>0</v>
      </c>
    </row>
    <row r="117" spans="1:11" ht="12.75">
      <c r="A117" s="4">
        <v>115</v>
      </c>
      <c r="B117" s="5">
        <f t="shared" si="62"/>
        <v>2.007128639793479</v>
      </c>
      <c r="C117" s="6">
        <f>IF('Sinus (gesamt)'!$J$20&lt;&gt;"",SIN(B117),"")</f>
        <v>0.90630778703665</v>
      </c>
      <c r="D117" s="4">
        <f t="shared" si="58"/>
        <v>355</v>
      </c>
      <c r="E117" s="5">
        <f t="shared" si="63"/>
        <v>6.19591884457987</v>
      </c>
      <c r="F117" s="6">
        <f t="shared" si="64"/>
        <v>-0.08715574274765832</v>
      </c>
      <c r="G117" s="4">
        <f t="shared" si="59"/>
        <v>235</v>
      </c>
      <c r="H117" s="5">
        <f t="shared" si="35"/>
        <v>4.101523742186674</v>
      </c>
      <c r="I117" s="6">
        <f t="shared" si="60"/>
        <v>-0.8191520442889916</v>
      </c>
      <c r="J117" s="5">
        <f t="shared" si="65"/>
        <v>0.8191520442889917</v>
      </c>
      <c r="K117" s="4">
        <f t="shared" si="61"/>
        <v>0</v>
      </c>
    </row>
    <row r="118" spans="1:11" ht="12.75">
      <c r="A118" s="4">
        <v>116</v>
      </c>
      <c r="B118" s="5">
        <f t="shared" si="62"/>
        <v>2.0245819323134224</v>
      </c>
      <c r="C118" s="6">
        <f>IF('Sinus (gesamt)'!$J$20&lt;&gt;"",SIN(B118),"")</f>
        <v>0.8987940462991669</v>
      </c>
      <c r="D118" s="4">
        <f t="shared" si="58"/>
        <v>356</v>
      </c>
      <c r="E118" s="5">
        <f t="shared" si="63"/>
        <v>6.213372137099813</v>
      </c>
      <c r="F118" s="6">
        <f t="shared" si="64"/>
        <v>-0.06975647374412564</v>
      </c>
      <c r="G118" s="4">
        <f t="shared" si="59"/>
        <v>236</v>
      </c>
      <c r="H118" s="5">
        <f t="shared" si="35"/>
        <v>4.118977034706618</v>
      </c>
      <c r="I118" s="6">
        <f t="shared" si="60"/>
        <v>-0.8290375725550418</v>
      </c>
      <c r="J118" s="5">
        <f t="shared" si="65"/>
        <v>0.8290375725550413</v>
      </c>
      <c r="K118" s="4">
        <f t="shared" si="61"/>
        <v>0</v>
      </c>
    </row>
    <row r="119" spans="1:11" ht="12.75">
      <c r="A119" s="4">
        <v>117</v>
      </c>
      <c r="B119" s="5">
        <f t="shared" si="62"/>
        <v>2.0420352248333655</v>
      </c>
      <c r="C119" s="6">
        <f>IF('Sinus (gesamt)'!$J$20&lt;&gt;"",SIN(B119),"")</f>
        <v>0.8910065241883679</v>
      </c>
      <c r="D119" s="4">
        <f t="shared" si="58"/>
        <v>357</v>
      </c>
      <c r="E119" s="5">
        <f t="shared" si="63"/>
        <v>6.230825429619756</v>
      </c>
      <c r="F119" s="6">
        <f t="shared" si="64"/>
        <v>-0.05233595624294437</v>
      </c>
      <c r="G119" s="4">
        <f t="shared" si="59"/>
        <v>237</v>
      </c>
      <c r="H119" s="5">
        <f t="shared" si="35"/>
        <v>4.136430327226561</v>
      </c>
      <c r="I119" s="6">
        <f t="shared" si="60"/>
        <v>-0.838670567945424</v>
      </c>
      <c r="J119" s="5">
        <f t="shared" si="65"/>
        <v>0.8386705679454235</v>
      </c>
      <c r="K119" s="4">
        <f t="shared" si="61"/>
        <v>0</v>
      </c>
    </row>
    <row r="120" spans="1:11" ht="12.75">
      <c r="A120" s="4">
        <v>118</v>
      </c>
      <c r="B120" s="5">
        <f t="shared" si="62"/>
        <v>2.059488517353309</v>
      </c>
      <c r="C120" s="6">
        <f>IF('Sinus (gesamt)'!$J$20&lt;&gt;"",SIN(B120),"")</f>
        <v>0.8829475928589269</v>
      </c>
      <c r="D120" s="4">
        <f t="shared" si="58"/>
        <v>358</v>
      </c>
      <c r="E120" s="5">
        <f t="shared" si="63"/>
        <v>6.2482787221397</v>
      </c>
      <c r="F120" s="6">
        <f t="shared" si="64"/>
        <v>-0.034899496702500823</v>
      </c>
      <c r="G120" s="4">
        <f t="shared" si="59"/>
        <v>238</v>
      </c>
      <c r="H120" s="5">
        <f t="shared" si="35"/>
        <v>4.153883619746504</v>
      </c>
      <c r="I120" s="6">
        <f t="shared" si="60"/>
        <v>-0.848048096156426</v>
      </c>
      <c r="J120" s="5">
        <f t="shared" si="65"/>
        <v>0.8480480961564261</v>
      </c>
      <c r="K120" s="4">
        <f t="shared" si="61"/>
        <v>0</v>
      </c>
    </row>
    <row r="121" spans="1:11" ht="12.75">
      <c r="A121" s="4">
        <v>119</v>
      </c>
      <c r="B121" s="5">
        <f t="shared" si="62"/>
        <v>2.076941809873252</v>
      </c>
      <c r="C121" s="6">
        <f>IF('Sinus (gesamt)'!$J$20&lt;&gt;"",SIN(B121),"")</f>
        <v>0.8746197071393959</v>
      </c>
      <c r="D121" s="4">
        <f t="shared" si="58"/>
        <v>359</v>
      </c>
      <c r="E121" s="5">
        <f t="shared" si="63"/>
        <v>6.265732014659643</v>
      </c>
      <c r="F121" s="6">
        <f t="shared" si="64"/>
        <v>-0.01745240643728356</v>
      </c>
      <c r="G121" s="4">
        <f t="shared" si="59"/>
        <v>239</v>
      </c>
      <c r="H121" s="5">
        <f t="shared" si="35"/>
        <v>4.171336912266447</v>
      </c>
      <c r="I121" s="6">
        <f t="shared" si="60"/>
        <v>-0.8571673007021121</v>
      </c>
      <c r="J121" s="5">
        <f t="shared" si="65"/>
        <v>0.8571673007021123</v>
      </c>
      <c r="K121" s="4">
        <f t="shared" si="61"/>
        <v>0</v>
      </c>
    </row>
    <row r="122" spans="1:11" ht="12.75">
      <c r="A122" s="4">
        <v>120</v>
      </c>
      <c r="B122" s="5">
        <f t="shared" si="62"/>
        <v>2.0943951023931953</v>
      </c>
      <c r="C122" s="6">
        <f>IF('Sinus (gesamt)'!$J$20&lt;&gt;"",SIN(B122),"")</f>
        <v>0.8660254037844387</v>
      </c>
      <c r="D122" s="4">
        <f t="shared" si="58"/>
        <v>360</v>
      </c>
      <c r="E122" s="5">
        <f t="shared" si="63"/>
        <v>6.283185307179586</v>
      </c>
      <c r="F122" s="6">
        <f t="shared" si="64"/>
        <v>-2.45029690981724E-16</v>
      </c>
      <c r="G122" s="4">
        <f t="shared" si="59"/>
        <v>240</v>
      </c>
      <c r="H122" s="5">
        <f t="shared" si="35"/>
        <v>4.1887902047863905</v>
      </c>
      <c r="I122" s="6">
        <f t="shared" si="60"/>
        <v>-0.8660254037844384</v>
      </c>
      <c r="J122" s="5">
        <f t="shared" si="65"/>
        <v>0.8660254037844385</v>
      </c>
      <c r="K122" s="4">
        <f t="shared" si="61"/>
        <v>0</v>
      </c>
    </row>
    <row r="123" spans="1:11" ht="12.75">
      <c r="A123" s="4">
        <v>121</v>
      </c>
      <c r="B123" s="5">
        <f t="shared" si="62"/>
        <v>2.111848394913139</v>
      </c>
      <c r="C123" s="6">
        <f>IF('Sinus (gesamt)'!$J$20&lt;&gt;"",SIN(B123),"")</f>
        <v>0.8571673007021123</v>
      </c>
      <c r="D123" s="4">
        <f t="shared" si="58"/>
        <v>361</v>
      </c>
      <c r="E123" s="5">
        <f t="shared" si="63"/>
        <v>6.300638599699529</v>
      </c>
      <c r="F123" s="6">
        <f t="shared" si="64"/>
        <v>0.01745240643728307</v>
      </c>
      <c r="G123" s="4">
        <f t="shared" si="59"/>
        <v>241</v>
      </c>
      <c r="H123" s="5">
        <f t="shared" si="35"/>
        <v>4.2062434973063345</v>
      </c>
      <c r="I123" s="6">
        <f t="shared" si="60"/>
        <v>-0.874619707139396</v>
      </c>
      <c r="J123" s="5">
        <f t="shared" si="65"/>
        <v>0.8746197071393954</v>
      </c>
      <c r="K123" s="4">
        <f t="shared" si="61"/>
        <v>0</v>
      </c>
    </row>
    <row r="124" spans="1:11" ht="12.75">
      <c r="A124" s="4">
        <v>122</v>
      </c>
      <c r="B124" s="5">
        <f t="shared" si="62"/>
        <v>2.129301687433082</v>
      </c>
      <c r="C124" s="6">
        <f>IF('Sinus (gesamt)'!$J$20&lt;&gt;"",SIN(B124),"")</f>
        <v>0.8480480961564261</v>
      </c>
      <c r="D124" s="4">
        <f t="shared" si="58"/>
        <v>362</v>
      </c>
      <c r="E124" s="5">
        <f t="shared" si="63"/>
        <v>6.318091892219473</v>
      </c>
      <c r="F124" s="6">
        <f t="shared" si="64"/>
        <v>0.03489949670250122</v>
      </c>
      <c r="G124" s="4">
        <f t="shared" si="59"/>
        <v>242</v>
      </c>
      <c r="H124" s="5">
        <f t="shared" si="35"/>
        <v>4.223696789826278</v>
      </c>
      <c r="I124" s="6">
        <f t="shared" si="60"/>
        <v>-0.882947592858927</v>
      </c>
      <c r="J124" s="5">
        <f t="shared" si="65"/>
        <v>0.8829475928589273</v>
      </c>
      <c r="K124" s="4">
        <f t="shared" si="61"/>
        <v>0</v>
      </c>
    </row>
    <row r="125" spans="1:11" ht="12.75">
      <c r="A125" s="4">
        <v>123</v>
      </c>
      <c r="B125" s="5">
        <f t="shared" si="62"/>
        <v>2.1467549799530254</v>
      </c>
      <c r="C125" s="6">
        <f>IF('Sinus (gesamt)'!$J$20&lt;&gt;"",SIN(B125),"")</f>
        <v>0.8386705679454239</v>
      </c>
      <c r="D125" s="4">
        <f t="shared" si="58"/>
        <v>363</v>
      </c>
      <c r="E125" s="5">
        <f t="shared" si="63"/>
        <v>6.335545184739416</v>
      </c>
      <c r="F125" s="6">
        <f t="shared" si="64"/>
        <v>0.05233595624294388</v>
      </c>
      <c r="G125" s="4">
        <f t="shared" si="59"/>
        <v>243</v>
      </c>
      <c r="H125" s="5">
        <f t="shared" si="35"/>
        <v>4.241150082346221</v>
      </c>
      <c r="I125" s="6">
        <f t="shared" si="60"/>
        <v>-0.8910065241883678</v>
      </c>
      <c r="J125" s="5">
        <f t="shared" si="65"/>
        <v>0.8910065241883678</v>
      </c>
      <c r="K125" s="4">
        <f t="shared" si="61"/>
        <v>0</v>
      </c>
    </row>
    <row r="126" spans="1:11" ht="12.75">
      <c r="A126" s="4">
        <v>124</v>
      </c>
      <c r="B126" s="5">
        <f t="shared" si="62"/>
        <v>2.1642082724729685</v>
      </c>
      <c r="C126" s="6">
        <f>IF('Sinus (gesamt)'!$J$20&lt;&gt;"",SIN(B126),"")</f>
        <v>0.8290375725550417</v>
      </c>
      <c r="D126" s="4">
        <f t="shared" si="58"/>
        <v>364</v>
      </c>
      <c r="E126" s="5">
        <f t="shared" si="63"/>
        <v>6.3529984772593595</v>
      </c>
      <c r="F126" s="6">
        <f t="shared" si="64"/>
        <v>0.06975647374412515</v>
      </c>
      <c r="G126" s="4">
        <f t="shared" si="59"/>
        <v>244</v>
      </c>
      <c r="H126" s="5">
        <f t="shared" si="35"/>
        <v>4.258603374866164</v>
      </c>
      <c r="I126" s="6">
        <f t="shared" si="60"/>
        <v>-0.8987940462991668</v>
      </c>
      <c r="J126" s="5">
        <f t="shared" si="65"/>
        <v>0.8987940462991669</v>
      </c>
      <c r="K126" s="4">
        <f t="shared" si="61"/>
        <v>0</v>
      </c>
    </row>
    <row r="127" spans="1:11" ht="12.75">
      <c r="A127" s="4">
        <v>125</v>
      </c>
      <c r="B127" s="5">
        <f t="shared" si="62"/>
        <v>2.181661564992912</v>
      </c>
      <c r="C127" s="6">
        <f>IF('Sinus (gesamt)'!$J$20&lt;&gt;"",SIN(B127),"")</f>
        <v>0.8191520442889917</v>
      </c>
      <c r="D127" s="4">
        <f t="shared" si="58"/>
        <v>365</v>
      </c>
      <c r="E127" s="5">
        <f t="shared" si="63"/>
        <v>6.370451769779303</v>
      </c>
      <c r="F127" s="6">
        <f t="shared" si="64"/>
        <v>0.08715574274765783</v>
      </c>
      <c r="G127" s="4">
        <f t="shared" si="59"/>
        <v>245</v>
      </c>
      <c r="H127" s="5">
        <f t="shared" si="35"/>
        <v>4.276056667386108</v>
      </c>
      <c r="I127" s="6">
        <f t="shared" si="60"/>
        <v>-0.90630778703665</v>
      </c>
      <c r="J127" s="5">
        <f t="shared" si="65"/>
        <v>0.9063077870366495</v>
      </c>
      <c r="K127" s="4">
        <f t="shared" si="61"/>
        <v>0</v>
      </c>
    </row>
    <row r="128" spans="1:11" ht="12.75">
      <c r="A128" s="4">
        <v>126</v>
      </c>
      <c r="B128" s="5">
        <f t="shared" si="62"/>
        <v>2.199114857512855</v>
      </c>
      <c r="C128" s="6">
        <f>IF('Sinus (gesamt)'!$J$20&lt;&gt;"",SIN(B128),"")</f>
        <v>0.8090169943749475</v>
      </c>
      <c r="D128" s="4">
        <f t="shared" si="58"/>
        <v>366</v>
      </c>
      <c r="E128" s="5">
        <f t="shared" si="63"/>
        <v>6.387905062299246</v>
      </c>
      <c r="F128" s="6">
        <f t="shared" si="64"/>
        <v>0.10452846326765293</v>
      </c>
      <c r="G128" s="4">
        <f t="shared" si="59"/>
        <v>246</v>
      </c>
      <c r="H128" s="5">
        <f t="shared" si="35"/>
        <v>4.293509959906051</v>
      </c>
      <c r="I128" s="6">
        <f t="shared" si="60"/>
        <v>-0.913545457642601</v>
      </c>
      <c r="J128" s="5">
        <f t="shared" si="65"/>
        <v>0.9135454576426004</v>
      </c>
      <c r="K128" s="4">
        <f t="shared" si="61"/>
        <v>0</v>
      </c>
    </row>
    <row r="129" spans="1:11" ht="12.75">
      <c r="A129" s="4">
        <v>127</v>
      </c>
      <c r="B129" s="5">
        <f t="shared" si="62"/>
        <v>2.2165681500327987</v>
      </c>
      <c r="C129" s="6">
        <f>IF('Sinus (gesamt)'!$J$20&lt;&gt;"",SIN(B129),"")</f>
        <v>0.7986355100472927</v>
      </c>
      <c r="D129" s="4">
        <f t="shared" si="58"/>
        <v>367</v>
      </c>
      <c r="E129" s="5">
        <f t="shared" si="63"/>
        <v>6.40535835481919</v>
      </c>
      <c r="F129" s="6">
        <f t="shared" si="64"/>
        <v>0.12186934340514763</v>
      </c>
      <c r="G129" s="4">
        <f t="shared" si="59"/>
        <v>247</v>
      </c>
      <c r="H129" s="5">
        <f t="shared" si="35"/>
        <v>4.310963252425994</v>
      </c>
      <c r="I129" s="6">
        <f t="shared" si="60"/>
        <v>-0.9205048534524403</v>
      </c>
      <c r="J129" s="5">
        <f t="shared" si="65"/>
        <v>0.9205048534524404</v>
      </c>
      <c r="K129" s="4">
        <f t="shared" si="61"/>
        <v>0</v>
      </c>
    </row>
    <row r="130" spans="1:11" ht="12.75">
      <c r="A130" s="4">
        <v>128</v>
      </c>
      <c r="B130" s="5">
        <f t="shared" si="62"/>
        <v>2.234021442552742</v>
      </c>
      <c r="C130" s="6">
        <f>IF('Sinus (gesamt)'!$J$20&lt;&gt;"",SIN(B130),"")</f>
        <v>0.788010753606722</v>
      </c>
      <c r="D130" s="4">
        <f aca="true" t="shared" si="66" ref="D130:D145">A130+240</f>
        <v>368</v>
      </c>
      <c r="E130" s="5">
        <f t="shared" si="63"/>
        <v>6.422811647339133</v>
      </c>
      <c r="F130" s="6">
        <f t="shared" si="64"/>
        <v>0.13917310096006538</v>
      </c>
      <c r="G130" s="4">
        <f aca="true" t="shared" si="67" ref="G130:G145">A130+120</f>
        <v>248</v>
      </c>
      <c r="H130" s="5">
        <f t="shared" si="35"/>
        <v>4.328416544945937</v>
      </c>
      <c r="I130" s="6">
        <f t="shared" si="60"/>
        <v>-0.9271838545667873</v>
      </c>
      <c r="J130" s="5">
        <f t="shared" si="65"/>
        <v>0.9271838545667874</v>
      </c>
      <c r="K130" s="4">
        <f t="shared" si="61"/>
        <v>0</v>
      </c>
    </row>
    <row r="131" spans="1:11" ht="12.75">
      <c r="A131" s="4">
        <v>129</v>
      </c>
      <c r="B131" s="5">
        <f t="shared" si="62"/>
        <v>2.251474735072685</v>
      </c>
      <c r="C131" s="6">
        <f>IF('Sinus (gesamt)'!$J$20&lt;&gt;"",SIN(B131),"")</f>
        <v>0.777145961456971</v>
      </c>
      <c r="D131" s="4">
        <f t="shared" si="66"/>
        <v>369</v>
      </c>
      <c r="E131" s="5">
        <f t="shared" si="63"/>
        <v>6.440264939859076</v>
      </c>
      <c r="F131" s="6">
        <f t="shared" si="64"/>
        <v>0.15643446504023062</v>
      </c>
      <c r="G131" s="4">
        <f t="shared" si="67"/>
        <v>249</v>
      </c>
      <c r="H131" s="5">
        <f aca="true" t="shared" si="68" ref="H131:H194">RADIANS(G131)</f>
        <v>4.34586983746588</v>
      </c>
      <c r="I131" s="6">
        <f aca="true" t="shared" si="69" ref="I131:I146">SIN(H131)</f>
        <v>-0.9335804264972016</v>
      </c>
      <c r="J131" s="5">
        <f t="shared" si="65"/>
        <v>0.9335804264972016</v>
      </c>
      <c r="K131" s="4">
        <f aca="true" t="shared" si="70" ref="K131:K146">C131+F131+I131</f>
        <v>0</v>
      </c>
    </row>
    <row r="132" spans="1:11" ht="12.75">
      <c r="A132" s="4">
        <v>130</v>
      </c>
      <c r="B132" s="5">
        <f aca="true" t="shared" si="71" ref="B132:B147">RADIANS(A132)</f>
        <v>2.2689280275926285</v>
      </c>
      <c r="C132" s="6">
        <f>IF('Sinus (gesamt)'!$J$20&lt;&gt;"",SIN(B132),"")</f>
        <v>0.766044443118978</v>
      </c>
      <c r="D132" s="4">
        <f t="shared" si="66"/>
        <v>370</v>
      </c>
      <c r="E132" s="5">
        <f aca="true" t="shared" si="72" ref="E132:E147">RADIANS(D132)</f>
        <v>6.457718232379019</v>
      </c>
      <c r="F132" s="6">
        <f aca="true" t="shared" si="73" ref="F132:F147">SIN(E132)</f>
        <v>0.17364817766692991</v>
      </c>
      <c r="G132" s="4">
        <f t="shared" si="67"/>
        <v>250</v>
      </c>
      <c r="H132" s="5">
        <f t="shared" si="68"/>
        <v>4.363323129985824</v>
      </c>
      <c r="I132" s="6">
        <f t="shared" si="69"/>
        <v>-0.9396926207859084</v>
      </c>
      <c r="J132" s="5">
        <f aca="true" t="shared" si="74" ref="J132:J147">C132+F132</f>
        <v>0.939692620785908</v>
      </c>
      <c r="K132" s="4">
        <f t="shared" si="70"/>
        <v>0</v>
      </c>
    </row>
    <row r="133" spans="1:11" ht="12.75">
      <c r="A133" s="4">
        <v>131</v>
      </c>
      <c r="B133" s="5">
        <f t="shared" si="71"/>
        <v>2.2863813201125716</v>
      </c>
      <c r="C133" s="6">
        <f>IF('Sinus (gesamt)'!$J$20&lt;&gt;"",SIN(B133),"")</f>
        <v>0.7547095802227721</v>
      </c>
      <c r="D133" s="4">
        <f t="shared" si="66"/>
        <v>371</v>
      </c>
      <c r="E133" s="5">
        <f t="shared" si="72"/>
        <v>6.475171524898963</v>
      </c>
      <c r="F133" s="6">
        <f t="shared" si="73"/>
        <v>0.19080899537654505</v>
      </c>
      <c r="G133" s="4">
        <f t="shared" si="67"/>
        <v>251</v>
      </c>
      <c r="H133" s="5">
        <f t="shared" si="68"/>
        <v>4.380776422505767</v>
      </c>
      <c r="I133" s="6">
        <f t="shared" si="69"/>
        <v>-0.9455185755993168</v>
      </c>
      <c r="J133" s="5">
        <f t="shared" si="74"/>
        <v>0.9455185755993172</v>
      </c>
      <c r="K133" s="4">
        <f t="shared" si="70"/>
        <v>0</v>
      </c>
    </row>
    <row r="134" spans="1:11" ht="12.75">
      <c r="A134" s="4">
        <v>132</v>
      </c>
      <c r="B134" s="5">
        <f t="shared" si="71"/>
        <v>2.303834612632515</v>
      </c>
      <c r="C134" s="6">
        <f>IF('Sinus (gesamt)'!$J$20&lt;&gt;"",SIN(B134),"")</f>
        <v>0.7431448254773942</v>
      </c>
      <c r="D134" s="4">
        <f t="shared" si="66"/>
        <v>372</v>
      </c>
      <c r="E134" s="5">
        <f t="shared" si="72"/>
        <v>6.492624817418906</v>
      </c>
      <c r="F134" s="6">
        <f t="shared" si="73"/>
        <v>0.20791169081775937</v>
      </c>
      <c r="G134" s="4">
        <f t="shared" si="67"/>
        <v>252</v>
      </c>
      <c r="H134" s="5">
        <f t="shared" si="68"/>
        <v>4.39822971502571</v>
      </c>
      <c r="I134" s="6">
        <f t="shared" si="69"/>
        <v>-0.9510565162951535</v>
      </c>
      <c r="J134" s="5">
        <f t="shared" si="74"/>
        <v>0.9510565162951536</v>
      </c>
      <c r="K134" s="4">
        <f t="shared" si="70"/>
        <v>0</v>
      </c>
    </row>
    <row r="135" spans="1:11" ht="12.75">
      <c r="A135" s="4">
        <v>133</v>
      </c>
      <c r="B135" s="5">
        <f t="shared" si="71"/>
        <v>2.321287905152458</v>
      </c>
      <c r="C135" s="6">
        <f>IF('Sinus (gesamt)'!$J$20&lt;&gt;"",SIN(B135),"")</f>
        <v>0.7313537016191706</v>
      </c>
      <c r="D135" s="4">
        <f t="shared" si="66"/>
        <v>373</v>
      </c>
      <c r="E135" s="5">
        <f t="shared" si="72"/>
        <v>6.510078109938849</v>
      </c>
      <c r="F135" s="6">
        <f t="shared" si="73"/>
        <v>0.22495105434386484</v>
      </c>
      <c r="G135" s="4">
        <f t="shared" si="67"/>
        <v>253</v>
      </c>
      <c r="H135" s="5">
        <f t="shared" si="68"/>
        <v>4.4156830075456535</v>
      </c>
      <c r="I135" s="6">
        <f t="shared" si="69"/>
        <v>-0.9563047559630353</v>
      </c>
      <c r="J135" s="5">
        <f t="shared" si="74"/>
        <v>0.9563047559630354</v>
      </c>
      <c r="K135" s="4">
        <f t="shared" si="70"/>
        <v>0</v>
      </c>
    </row>
    <row r="136" spans="1:11" ht="12.75">
      <c r="A136" s="4">
        <v>134</v>
      </c>
      <c r="B136" s="5">
        <f t="shared" si="71"/>
        <v>2.3387411976724017</v>
      </c>
      <c r="C136" s="6">
        <f>IF('Sinus (gesamt)'!$J$20&lt;&gt;"",SIN(B136),"")</f>
        <v>0.7193398003386511</v>
      </c>
      <c r="D136" s="4">
        <f t="shared" si="66"/>
        <v>374</v>
      </c>
      <c r="E136" s="5">
        <f t="shared" si="72"/>
        <v>6.527531402458792</v>
      </c>
      <c r="F136" s="6">
        <f t="shared" si="73"/>
        <v>0.24192189559966737</v>
      </c>
      <c r="G136" s="4">
        <f t="shared" si="67"/>
        <v>254</v>
      </c>
      <c r="H136" s="5">
        <f t="shared" si="68"/>
        <v>4.4331363000655974</v>
      </c>
      <c r="I136" s="6">
        <f t="shared" si="69"/>
        <v>-0.961261695938319</v>
      </c>
      <c r="J136" s="5">
        <f t="shared" si="74"/>
        <v>0.9612616959383185</v>
      </c>
      <c r="K136" s="4">
        <f t="shared" si="70"/>
        <v>0</v>
      </c>
    </row>
    <row r="137" spans="1:11" ht="12.75">
      <c r="A137" s="4">
        <v>135</v>
      </c>
      <c r="B137" s="5">
        <f t="shared" si="71"/>
        <v>2.356194490192345</v>
      </c>
      <c r="C137" s="6">
        <f>IF('Sinus (gesamt)'!$J$20&lt;&gt;"",SIN(B137),"")</f>
        <v>0.7071067811865476</v>
      </c>
      <c r="D137" s="4">
        <f t="shared" si="66"/>
        <v>375</v>
      </c>
      <c r="E137" s="5">
        <f t="shared" si="72"/>
        <v>6.544984694978735</v>
      </c>
      <c r="F137" s="6">
        <f t="shared" si="73"/>
        <v>0.25881904510252024</v>
      </c>
      <c r="G137" s="4">
        <f t="shared" si="67"/>
        <v>255</v>
      </c>
      <c r="H137" s="5">
        <f t="shared" si="68"/>
        <v>4.4505895925855405</v>
      </c>
      <c r="I137" s="6">
        <f t="shared" si="69"/>
        <v>-0.9659258262890683</v>
      </c>
      <c r="J137" s="5">
        <f t="shared" si="74"/>
        <v>0.9659258262890678</v>
      </c>
      <c r="K137" s="4">
        <f t="shared" si="70"/>
        <v>0</v>
      </c>
    </row>
    <row r="138" spans="1:11" ht="12.75">
      <c r="A138" s="4">
        <v>136</v>
      </c>
      <c r="B138" s="5">
        <f t="shared" si="71"/>
        <v>2.3736477827122884</v>
      </c>
      <c r="C138" s="6">
        <f>IF('Sinus (gesamt)'!$J$20&lt;&gt;"",SIN(B138),"")</f>
        <v>0.6946583704589971</v>
      </c>
      <c r="D138" s="4">
        <f t="shared" si="66"/>
        <v>376</v>
      </c>
      <c r="E138" s="5">
        <f t="shared" si="72"/>
        <v>6.562437987498679</v>
      </c>
      <c r="F138" s="6">
        <f t="shared" si="73"/>
        <v>0.27563735581699933</v>
      </c>
      <c r="G138" s="4">
        <f t="shared" si="67"/>
        <v>256</v>
      </c>
      <c r="H138" s="5">
        <f t="shared" si="68"/>
        <v>4.468042885105484</v>
      </c>
      <c r="I138" s="6">
        <f t="shared" si="69"/>
        <v>-0.9702957262759965</v>
      </c>
      <c r="J138" s="5">
        <f t="shared" si="74"/>
        <v>0.9702957262759965</v>
      </c>
      <c r="K138" s="4">
        <f t="shared" si="70"/>
        <v>0</v>
      </c>
    </row>
    <row r="139" spans="1:11" ht="12.75">
      <c r="A139" s="4">
        <v>137</v>
      </c>
      <c r="B139" s="5">
        <f t="shared" si="71"/>
        <v>2.3911010752322315</v>
      </c>
      <c r="C139" s="6">
        <f>IF('Sinus (gesamt)'!$J$20&lt;&gt;"",SIN(B139),"")</f>
        <v>0.6819983600624986</v>
      </c>
      <c r="D139" s="4">
        <f t="shared" si="66"/>
        <v>377</v>
      </c>
      <c r="E139" s="5">
        <f t="shared" si="72"/>
        <v>6.5798912800186224</v>
      </c>
      <c r="F139" s="6">
        <f t="shared" si="73"/>
        <v>0.29237170472273666</v>
      </c>
      <c r="G139" s="4">
        <f t="shared" si="67"/>
        <v>257</v>
      </c>
      <c r="H139" s="5">
        <f t="shared" si="68"/>
        <v>4.485496177625427</v>
      </c>
      <c r="I139" s="6">
        <f t="shared" si="69"/>
        <v>-0.9743700647852351</v>
      </c>
      <c r="J139" s="5">
        <f t="shared" si="74"/>
        <v>0.9743700647852352</v>
      </c>
      <c r="K139" s="4">
        <f t="shared" si="70"/>
        <v>0</v>
      </c>
    </row>
    <row r="140" spans="1:11" ht="12.75">
      <c r="A140" s="4">
        <v>138</v>
      </c>
      <c r="B140" s="5">
        <f t="shared" si="71"/>
        <v>2.4085543677521746</v>
      </c>
      <c r="C140" s="6">
        <f>IF('Sinus (gesamt)'!$J$20&lt;&gt;"",SIN(B140),"")</f>
        <v>0.6691306063588583</v>
      </c>
      <c r="D140" s="4">
        <f t="shared" si="66"/>
        <v>378</v>
      </c>
      <c r="E140" s="5">
        <f t="shared" si="72"/>
        <v>6.5973445725385655</v>
      </c>
      <c r="F140" s="6">
        <f t="shared" si="73"/>
        <v>0.3090169943749472</v>
      </c>
      <c r="G140" s="4">
        <f t="shared" si="67"/>
        <v>258</v>
      </c>
      <c r="H140" s="5">
        <f t="shared" si="68"/>
        <v>4.50294947014537</v>
      </c>
      <c r="I140" s="6">
        <f t="shared" si="69"/>
        <v>-0.9781476007338056</v>
      </c>
      <c r="J140" s="5">
        <f t="shared" si="74"/>
        <v>0.9781476007338055</v>
      </c>
      <c r="K140" s="4">
        <f t="shared" si="70"/>
        <v>0</v>
      </c>
    </row>
    <row r="141" spans="1:11" ht="12.75">
      <c r="A141" s="4">
        <v>139</v>
      </c>
      <c r="B141" s="5">
        <f t="shared" si="71"/>
        <v>2.426007660272118</v>
      </c>
      <c r="C141" s="6">
        <f>IF('Sinus (gesamt)'!$J$20&lt;&gt;"",SIN(B141),"")</f>
        <v>0.6560590289905073</v>
      </c>
      <c r="D141" s="4">
        <f t="shared" si="66"/>
        <v>379</v>
      </c>
      <c r="E141" s="5">
        <f t="shared" si="72"/>
        <v>6.614797865058509</v>
      </c>
      <c r="F141" s="6">
        <f t="shared" si="73"/>
        <v>0.32556815445715626</v>
      </c>
      <c r="G141" s="4">
        <f t="shared" si="67"/>
        <v>259</v>
      </c>
      <c r="H141" s="5">
        <f t="shared" si="68"/>
        <v>4.520402762665314</v>
      </c>
      <c r="I141" s="6">
        <f t="shared" si="69"/>
        <v>-0.981627183447664</v>
      </c>
      <c r="J141" s="5">
        <f t="shared" si="74"/>
        <v>0.9816271834476635</v>
      </c>
      <c r="K141" s="4">
        <f t="shared" si="70"/>
        <v>0</v>
      </c>
    </row>
    <row r="142" spans="1:11" ht="12.75">
      <c r="A142" s="4">
        <v>140</v>
      </c>
      <c r="B142" s="5">
        <f t="shared" si="71"/>
        <v>2.443460952792061</v>
      </c>
      <c r="C142" s="6">
        <f>IF('Sinus (gesamt)'!$J$20&lt;&gt;"",SIN(B142),"")</f>
        <v>0.6427876096865395</v>
      </c>
      <c r="D142" s="4">
        <f t="shared" si="66"/>
        <v>380</v>
      </c>
      <c r="E142" s="5">
        <f t="shared" si="72"/>
        <v>6.632251157578453</v>
      </c>
      <c r="F142" s="6">
        <f t="shared" si="73"/>
        <v>0.34202014332566893</v>
      </c>
      <c r="G142" s="4">
        <f t="shared" si="67"/>
        <v>260</v>
      </c>
      <c r="H142" s="5">
        <f t="shared" si="68"/>
        <v>4.537856055185257</v>
      </c>
      <c r="I142" s="6">
        <f t="shared" si="69"/>
        <v>-0.984807753012208</v>
      </c>
      <c r="J142" s="5">
        <f t="shared" si="74"/>
        <v>0.9848077530122084</v>
      </c>
      <c r="K142" s="4">
        <f t="shared" si="70"/>
        <v>0</v>
      </c>
    </row>
    <row r="143" spans="1:11" ht="12.75">
      <c r="A143" s="4">
        <v>141</v>
      </c>
      <c r="B143" s="5">
        <f t="shared" si="71"/>
        <v>2.4609142453120048</v>
      </c>
      <c r="C143" s="6">
        <f>IF('Sinus (gesamt)'!$J$20&lt;&gt;"",SIN(B143),"")</f>
        <v>0.6293203910498374</v>
      </c>
      <c r="D143" s="4">
        <f t="shared" si="66"/>
        <v>381</v>
      </c>
      <c r="E143" s="5">
        <f t="shared" si="72"/>
        <v>6.649704450098396</v>
      </c>
      <c r="F143" s="6">
        <f t="shared" si="73"/>
        <v>0.3583679495453003</v>
      </c>
      <c r="G143" s="4">
        <f t="shared" si="67"/>
        <v>261</v>
      </c>
      <c r="H143" s="5">
        <f t="shared" si="68"/>
        <v>4.5553093477052</v>
      </c>
      <c r="I143" s="6">
        <f t="shared" si="69"/>
        <v>-0.9876883405951377</v>
      </c>
      <c r="J143" s="5">
        <f t="shared" si="74"/>
        <v>0.9876883405951378</v>
      </c>
      <c r="K143" s="4">
        <f t="shared" si="70"/>
        <v>0</v>
      </c>
    </row>
    <row r="144" spans="1:11" ht="12.75">
      <c r="A144" s="4">
        <v>142</v>
      </c>
      <c r="B144" s="5">
        <f t="shared" si="71"/>
        <v>2.478367537831948</v>
      </c>
      <c r="C144" s="6">
        <f>IF('Sinus (gesamt)'!$J$20&lt;&gt;"",SIN(B144),"")</f>
        <v>0.6156614753256584</v>
      </c>
      <c r="D144" s="4">
        <f t="shared" si="66"/>
        <v>382</v>
      </c>
      <c r="E144" s="5">
        <f t="shared" si="72"/>
        <v>6.667157742618339</v>
      </c>
      <c r="F144" s="6">
        <f t="shared" si="73"/>
        <v>0.3746065934159119</v>
      </c>
      <c r="G144" s="4">
        <f t="shared" si="67"/>
        <v>262</v>
      </c>
      <c r="H144" s="5">
        <f t="shared" si="68"/>
        <v>4.572762640225143</v>
      </c>
      <c r="I144" s="6">
        <f t="shared" si="69"/>
        <v>-0.9902680687415703</v>
      </c>
      <c r="J144" s="5">
        <f t="shared" si="74"/>
        <v>0.9902680687415704</v>
      </c>
      <c r="K144" s="4">
        <f t="shared" si="70"/>
        <v>0</v>
      </c>
    </row>
    <row r="145" spans="1:11" ht="12.75">
      <c r="A145" s="4">
        <v>143</v>
      </c>
      <c r="B145" s="5">
        <f t="shared" si="71"/>
        <v>2.4958208303518914</v>
      </c>
      <c r="C145" s="6">
        <f>IF('Sinus (gesamt)'!$J$20&lt;&gt;"",SIN(B145),"")</f>
        <v>0.6018150231520482</v>
      </c>
      <c r="D145" s="4">
        <f t="shared" si="66"/>
        <v>383</v>
      </c>
      <c r="E145" s="5">
        <f t="shared" si="72"/>
        <v>6.684611035138282</v>
      </c>
      <c r="F145" s="6">
        <f t="shared" si="73"/>
        <v>0.39073112848927344</v>
      </c>
      <c r="G145" s="4">
        <f t="shared" si="67"/>
        <v>263</v>
      </c>
      <c r="H145" s="5">
        <f t="shared" si="68"/>
        <v>4.590215932745087</v>
      </c>
      <c r="I145" s="6">
        <f t="shared" si="69"/>
        <v>-0.9925461516413221</v>
      </c>
      <c r="J145" s="5">
        <f t="shared" si="74"/>
        <v>0.9925461516413217</v>
      </c>
      <c r="K145" s="4">
        <f t="shared" si="70"/>
        <v>0</v>
      </c>
    </row>
    <row r="146" spans="1:11" ht="12.75">
      <c r="A146" s="4">
        <v>144</v>
      </c>
      <c r="B146" s="5">
        <f t="shared" si="71"/>
        <v>2.5132741228718345</v>
      </c>
      <c r="C146" s="6">
        <f>IF('Sinus (gesamt)'!$J$20&lt;&gt;"",SIN(B146),"")</f>
        <v>0.5877852522924732</v>
      </c>
      <c r="D146" s="4">
        <f aca="true" t="shared" si="75" ref="D146:D161">A146+240</f>
        <v>384</v>
      </c>
      <c r="E146" s="5">
        <f t="shared" si="72"/>
        <v>6.702064327658226</v>
      </c>
      <c r="F146" s="6">
        <f t="shared" si="73"/>
        <v>0.4067366430758005</v>
      </c>
      <c r="G146" s="4">
        <f aca="true" t="shared" si="76" ref="G146:G161">A146+120</f>
        <v>264</v>
      </c>
      <c r="H146" s="5">
        <f t="shared" si="68"/>
        <v>4.60766922526503</v>
      </c>
      <c r="I146" s="6">
        <f t="shared" si="69"/>
        <v>-0.9945218953682734</v>
      </c>
      <c r="J146" s="5">
        <f t="shared" si="74"/>
        <v>0.9945218953682737</v>
      </c>
      <c r="K146" s="4">
        <f t="shared" si="70"/>
        <v>0</v>
      </c>
    </row>
    <row r="147" spans="1:11" ht="12.75">
      <c r="A147" s="4">
        <v>145</v>
      </c>
      <c r="B147" s="5">
        <f t="shared" si="71"/>
        <v>2.530727415391778</v>
      </c>
      <c r="C147" s="6">
        <f>IF('Sinus (gesamt)'!$J$20&lt;&gt;"",SIN(B147),"")</f>
        <v>0.5735764363510459</v>
      </c>
      <c r="D147" s="4">
        <f t="shared" si="75"/>
        <v>385</v>
      </c>
      <c r="E147" s="5">
        <f t="shared" si="72"/>
        <v>6.719517620178169</v>
      </c>
      <c r="F147" s="6">
        <f t="shared" si="73"/>
        <v>0.42261826174069955</v>
      </c>
      <c r="G147" s="4">
        <f t="shared" si="76"/>
        <v>265</v>
      </c>
      <c r="H147" s="5">
        <f t="shared" si="68"/>
        <v>4.625122517784973</v>
      </c>
      <c r="I147" s="6">
        <f aca="true" t="shared" si="77" ref="I147:I162">SIN(H147)</f>
        <v>-0.9961946980917455</v>
      </c>
      <c r="J147" s="5">
        <f t="shared" si="74"/>
        <v>0.9961946980917455</v>
      </c>
      <c r="K147" s="4">
        <f aca="true" t="shared" si="78" ref="K147:K162">C147+F147+I147</f>
        <v>0</v>
      </c>
    </row>
    <row r="148" spans="1:11" ht="12.75">
      <c r="A148" s="4">
        <v>146</v>
      </c>
      <c r="B148" s="5">
        <f aca="true" t="shared" si="79" ref="B148:B163">RADIANS(A148)</f>
        <v>2.548180707911721</v>
      </c>
      <c r="C148" s="6">
        <f>IF('Sinus (gesamt)'!$J$20&lt;&gt;"",SIN(B148),"")</f>
        <v>0.5591929034707469</v>
      </c>
      <c r="D148" s="4">
        <f t="shared" si="75"/>
        <v>386</v>
      </c>
      <c r="E148" s="5">
        <f aca="true" t="shared" si="80" ref="E148:E163">RADIANS(D148)</f>
        <v>6.736970912698112</v>
      </c>
      <c r="F148" s="6">
        <f aca="true" t="shared" si="81" ref="F148:F163">SIN(E148)</f>
        <v>0.43837114678907735</v>
      </c>
      <c r="G148" s="4">
        <f t="shared" si="76"/>
        <v>266</v>
      </c>
      <c r="H148" s="5">
        <f t="shared" si="68"/>
        <v>4.642575810304916</v>
      </c>
      <c r="I148" s="6">
        <f t="shared" si="77"/>
        <v>-0.9975640502598242</v>
      </c>
      <c r="J148" s="5">
        <f aca="true" t="shared" si="82" ref="J148:J163">C148+F148</f>
        <v>0.9975640502598242</v>
      </c>
      <c r="K148" s="4">
        <f t="shared" si="78"/>
        <v>0</v>
      </c>
    </row>
    <row r="149" spans="1:11" ht="12.75">
      <c r="A149" s="4">
        <v>147</v>
      </c>
      <c r="B149" s="5">
        <f t="shared" si="79"/>
        <v>2.5656340004316642</v>
      </c>
      <c r="C149" s="6">
        <f>IF('Sinus (gesamt)'!$J$20&lt;&gt;"",SIN(B149),"")</f>
        <v>0.5446390350150273</v>
      </c>
      <c r="D149" s="4">
        <f t="shared" si="75"/>
        <v>387</v>
      </c>
      <c r="E149" s="5">
        <f t="shared" si="80"/>
        <v>6.754424205218055</v>
      </c>
      <c r="F149" s="6">
        <f t="shared" si="81"/>
        <v>0.4539904997395466</v>
      </c>
      <c r="G149" s="4">
        <f t="shared" si="76"/>
        <v>267</v>
      </c>
      <c r="H149" s="5">
        <f t="shared" si="68"/>
        <v>4.6600291028248595</v>
      </c>
      <c r="I149" s="6">
        <f t="shared" si="77"/>
        <v>-0.9986295347545738</v>
      </c>
      <c r="J149" s="5">
        <f t="shared" si="82"/>
        <v>0.9986295347545739</v>
      </c>
      <c r="K149" s="4">
        <f t="shared" si="78"/>
        <v>0</v>
      </c>
    </row>
    <row r="150" spans="1:11" ht="12.75">
      <c r="A150" s="4">
        <v>148</v>
      </c>
      <c r="B150" s="5">
        <f t="shared" si="79"/>
        <v>2.5830872929516078</v>
      </c>
      <c r="C150" s="6">
        <f>IF('Sinus (gesamt)'!$J$20&lt;&gt;"",SIN(B150),"")</f>
        <v>0.5299192642332049</v>
      </c>
      <c r="D150" s="4">
        <f t="shared" si="75"/>
        <v>388</v>
      </c>
      <c r="E150" s="5">
        <f t="shared" si="80"/>
        <v>6.771877497737998</v>
      </c>
      <c r="F150" s="6">
        <f t="shared" si="81"/>
        <v>0.46947156278589036</v>
      </c>
      <c r="G150" s="4">
        <f t="shared" si="76"/>
        <v>268</v>
      </c>
      <c r="H150" s="5">
        <f t="shared" si="68"/>
        <v>4.6774823953448035</v>
      </c>
      <c r="I150" s="6">
        <f t="shared" si="77"/>
        <v>-0.9993908270190958</v>
      </c>
      <c r="J150" s="5">
        <f t="shared" si="82"/>
        <v>0.9993908270190952</v>
      </c>
      <c r="K150" s="4">
        <f t="shared" si="78"/>
        <v>0</v>
      </c>
    </row>
    <row r="151" spans="1:11" ht="12.75">
      <c r="A151" s="4">
        <v>149</v>
      </c>
      <c r="B151" s="5">
        <f t="shared" si="79"/>
        <v>2.600540585471551</v>
      </c>
      <c r="C151" s="6">
        <f>IF('Sinus (gesamt)'!$J$20&lt;&gt;"",SIN(B151),"")</f>
        <v>0.5150380749100544</v>
      </c>
      <c r="D151" s="4">
        <f t="shared" si="75"/>
        <v>389</v>
      </c>
      <c r="E151" s="5">
        <f t="shared" si="80"/>
        <v>6.789330790257942</v>
      </c>
      <c r="F151" s="6">
        <f t="shared" si="81"/>
        <v>0.4848096202463372</v>
      </c>
      <c r="G151" s="4">
        <f t="shared" si="76"/>
        <v>269</v>
      </c>
      <c r="H151" s="5">
        <f t="shared" si="68"/>
        <v>4.694935687864747</v>
      </c>
      <c r="I151" s="6">
        <f t="shared" si="77"/>
        <v>-0.9998476951563913</v>
      </c>
      <c r="J151" s="5">
        <f t="shared" si="82"/>
        <v>0.9998476951563916</v>
      </c>
      <c r="K151" s="4">
        <f t="shared" si="78"/>
        <v>0</v>
      </c>
    </row>
    <row r="152" spans="1:11" ht="12.75">
      <c r="A152" s="4">
        <v>150</v>
      </c>
      <c r="B152" s="5">
        <f t="shared" si="79"/>
        <v>2.6179938779914944</v>
      </c>
      <c r="C152" s="6">
        <f>IF('Sinus (gesamt)'!$J$20&lt;&gt;"",SIN(B152),"")</f>
        <v>0.49999999999999994</v>
      </c>
      <c r="D152" s="4">
        <f t="shared" si="75"/>
        <v>390</v>
      </c>
      <c r="E152" s="5">
        <f t="shared" si="80"/>
        <v>6.806784082777885</v>
      </c>
      <c r="F152" s="6">
        <f t="shared" si="81"/>
        <v>0.5</v>
      </c>
      <c r="G152" s="4">
        <f t="shared" si="76"/>
        <v>270</v>
      </c>
      <c r="H152" s="5">
        <f t="shared" si="68"/>
        <v>4.71238898038469</v>
      </c>
      <c r="I152" s="6">
        <f t="shared" si="77"/>
        <v>-1</v>
      </c>
      <c r="J152" s="5">
        <f t="shared" si="82"/>
        <v>1</v>
      </c>
      <c r="K152" s="4">
        <f t="shared" si="78"/>
        <v>0</v>
      </c>
    </row>
    <row r="153" spans="1:11" ht="12.75">
      <c r="A153" s="4">
        <v>151</v>
      </c>
      <c r="B153" s="5">
        <f t="shared" si="79"/>
        <v>2.6354471705114375</v>
      </c>
      <c r="C153" s="6">
        <f>IF('Sinus (gesamt)'!$J$20&lt;&gt;"",SIN(B153),"")</f>
        <v>0.48480962024633717</v>
      </c>
      <c r="D153" s="4">
        <f t="shared" si="75"/>
        <v>391</v>
      </c>
      <c r="E153" s="5">
        <f t="shared" si="80"/>
        <v>6.8242373752978285</v>
      </c>
      <c r="F153" s="6">
        <f t="shared" si="81"/>
        <v>0.515038074910054</v>
      </c>
      <c r="G153" s="4">
        <f t="shared" si="76"/>
        <v>271</v>
      </c>
      <c r="H153" s="5">
        <f t="shared" si="68"/>
        <v>4.729842272904633</v>
      </c>
      <c r="I153" s="6">
        <f t="shared" si="77"/>
        <v>-0.9998476951563913</v>
      </c>
      <c r="J153" s="5">
        <f t="shared" si="82"/>
        <v>0.9998476951563913</v>
      </c>
      <c r="K153" s="4">
        <f t="shared" si="78"/>
        <v>0</v>
      </c>
    </row>
    <row r="154" spans="1:11" ht="12.75">
      <c r="A154" s="4">
        <v>152</v>
      </c>
      <c r="B154" s="5">
        <f t="shared" si="79"/>
        <v>2.652900463031381</v>
      </c>
      <c r="C154" s="6">
        <f>IF('Sinus (gesamt)'!$J$20&lt;&gt;"",SIN(B154),"")</f>
        <v>0.4694715627858907</v>
      </c>
      <c r="D154" s="4">
        <f t="shared" si="75"/>
        <v>392</v>
      </c>
      <c r="E154" s="5">
        <f t="shared" si="80"/>
        <v>6.841690667817772</v>
      </c>
      <c r="F154" s="6">
        <f t="shared" si="81"/>
        <v>0.5299192642332047</v>
      </c>
      <c r="G154" s="4">
        <f t="shared" si="76"/>
        <v>272</v>
      </c>
      <c r="H154" s="5">
        <f t="shared" si="68"/>
        <v>4.747295565424577</v>
      </c>
      <c r="I154" s="6">
        <f t="shared" si="77"/>
        <v>-0.9993908270190958</v>
      </c>
      <c r="J154" s="5">
        <f t="shared" si="82"/>
        <v>0.9993908270190954</v>
      </c>
      <c r="K154" s="4">
        <f t="shared" si="78"/>
        <v>0</v>
      </c>
    </row>
    <row r="155" spans="1:11" ht="12.75">
      <c r="A155" s="4">
        <v>153</v>
      </c>
      <c r="B155" s="5">
        <f t="shared" si="79"/>
        <v>2.670353755551324</v>
      </c>
      <c r="C155" s="6">
        <f>IF('Sinus (gesamt)'!$J$20&lt;&gt;"",SIN(B155),"")</f>
        <v>0.45399049973954686</v>
      </c>
      <c r="D155" s="4">
        <f t="shared" si="75"/>
        <v>393</v>
      </c>
      <c r="E155" s="5">
        <f t="shared" si="80"/>
        <v>6.859143960337716</v>
      </c>
      <c r="F155" s="6">
        <f t="shared" si="81"/>
        <v>0.5446390350150273</v>
      </c>
      <c r="G155" s="4">
        <f t="shared" si="76"/>
        <v>273</v>
      </c>
      <c r="H155" s="5">
        <f t="shared" si="68"/>
        <v>4.76474885794452</v>
      </c>
      <c r="I155" s="6">
        <f t="shared" si="77"/>
        <v>-0.9986295347545738</v>
      </c>
      <c r="J155" s="5">
        <f t="shared" si="82"/>
        <v>0.9986295347545742</v>
      </c>
      <c r="K155" s="4">
        <f t="shared" si="78"/>
        <v>0</v>
      </c>
    </row>
    <row r="156" spans="1:11" ht="12.75">
      <c r="A156" s="4">
        <v>154</v>
      </c>
      <c r="B156" s="5">
        <f t="shared" si="79"/>
        <v>2.6878070480712677</v>
      </c>
      <c r="C156" s="6">
        <f>IF('Sinus (gesamt)'!$J$20&lt;&gt;"",SIN(B156),"")</f>
        <v>0.4383711467890773</v>
      </c>
      <c r="D156" s="4">
        <f t="shared" si="75"/>
        <v>394</v>
      </c>
      <c r="E156" s="5">
        <f t="shared" si="80"/>
        <v>6.876597252857659</v>
      </c>
      <c r="F156" s="6">
        <f t="shared" si="81"/>
        <v>0.5591929034707469</v>
      </c>
      <c r="G156" s="4">
        <f t="shared" si="76"/>
        <v>274</v>
      </c>
      <c r="H156" s="5">
        <f t="shared" si="68"/>
        <v>4.782202150464463</v>
      </c>
      <c r="I156" s="6">
        <f t="shared" si="77"/>
        <v>-0.9975640502598243</v>
      </c>
      <c r="J156" s="5">
        <f t="shared" si="82"/>
        <v>0.9975640502598242</v>
      </c>
      <c r="K156" s="4">
        <f t="shared" si="78"/>
        <v>0</v>
      </c>
    </row>
    <row r="157" spans="1:11" ht="12.75">
      <c r="A157" s="4">
        <v>155</v>
      </c>
      <c r="B157" s="5">
        <f t="shared" si="79"/>
        <v>2.705260340591211</v>
      </c>
      <c r="C157" s="6">
        <f>IF('Sinus (gesamt)'!$J$20&lt;&gt;"",SIN(B157),"")</f>
        <v>0.4226182617406995</v>
      </c>
      <c r="D157" s="4">
        <f t="shared" si="75"/>
        <v>395</v>
      </c>
      <c r="E157" s="5">
        <f t="shared" si="80"/>
        <v>6.894050545377602</v>
      </c>
      <c r="F157" s="6">
        <f t="shared" si="81"/>
        <v>0.573576436351046</v>
      </c>
      <c r="G157" s="4">
        <f t="shared" si="76"/>
        <v>275</v>
      </c>
      <c r="H157" s="5">
        <f t="shared" si="68"/>
        <v>4.799655442984406</v>
      </c>
      <c r="I157" s="6">
        <f t="shared" si="77"/>
        <v>-0.9961946980917455</v>
      </c>
      <c r="J157" s="5">
        <f t="shared" si="82"/>
        <v>0.9961946980917455</v>
      </c>
      <c r="K157" s="4">
        <f t="shared" si="78"/>
        <v>0</v>
      </c>
    </row>
    <row r="158" spans="1:11" ht="12.75">
      <c r="A158" s="4">
        <v>156</v>
      </c>
      <c r="B158" s="5">
        <f t="shared" si="79"/>
        <v>2.722713633111154</v>
      </c>
      <c r="C158" s="6">
        <f>IF('Sinus (gesamt)'!$J$20&lt;&gt;"",SIN(B158),"")</f>
        <v>0.40673664307580043</v>
      </c>
      <c r="D158" s="4">
        <f t="shared" si="75"/>
        <v>396</v>
      </c>
      <c r="E158" s="5">
        <f t="shared" si="80"/>
        <v>6.911503837897545</v>
      </c>
      <c r="F158" s="6">
        <f t="shared" si="81"/>
        <v>0.5877852522924729</v>
      </c>
      <c r="G158" s="4">
        <f t="shared" si="76"/>
        <v>276</v>
      </c>
      <c r="H158" s="5">
        <f t="shared" si="68"/>
        <v>4.817108735504349</v>
      </c>
      <c r="I158" s="6">
        <f t="shared" si="77"/>
        <v>-0.9945218953682734</v>
      </c>
      <c r="J158" s="5">
        <f t="shared" si="82"/>
        <v>0.9945218953682733</v>
      </c>
      <c r="K158" s="4">
        <f t="shared" si="78"/>
        <v>0</v>
      </c>
    </row>
    <row r="159" spans="1:11" ht="12.75">
      <c r="A159" s="4">
        <v>157</v>
      </c>
      <c r="B159" s="5">
        <f t="shared" si="79"/>
        <v>2.7401669256310974</v>
      </c>
      <c r="C159" s="6">
        <f>IF('Sinus (gesamt)'!$J$20&lt;&gt;"",SIN(B159),"")</f>
        <v>0.39073112848927377</v>
      </c>
      <c r="D159" s="4">
        <f t="shared" si="75"/>
        <v>397</v>
      </c>
      <c r="E159" s="5">
        <f t="shared" si="80"/>
        <v>6.928957130417488</v>
      </c>
      <c r="F159" s="6">
        <f t="shared" si="81"/>
        <v>0.6018150231520479</v>
      </c>
      <c r="G159" s="4">
        <f t="shared" si="76"/>
        <v>277</v>
      </c>
      <c r="H159" s="5">
        <f t="shared" si="68"/>
        <v>4.834562028024293</v>
      </c>
      <c r="I159" s="6">
        <f t="shared" si="77"/>
        <v>-0.992546151641322</v>
      </c>
      <c r="J159" s="5">
        <f t="shared" si="82"/>
        <v>0.9925461516413217</v>
      </c>
      <c r="K159" s="4">
        <f t="shared" si="78"/>
        <v>0</v>
      </c>
    </row>
    <row r="160" spans="1:11" ht="12.75">
      <c r="A160" s="4">
        <v>158</v>
      </c>
      <c r="B160" s="5">
        <f t="shared" si="79"/>
        <v>2.7576202181510405</v>
      </c>
      <c r="C160" s="6">
        <f>IF('Sinus (gesamt)'!$J$20&lt;&gt;"",SIN(B160),"")</f>
        <v>0.37460659341591224</v>
      </c>
      <c r="D160" s="4">
        <f t="shared" si="75"/>
        <v>398</v>
      </c>
      <c r="E160" s="5">
        <f t="shared" si="80"/>
        <v>6.946410422937432</v>
      </c>
      <c r="F160" s="6">
        <f t="shared" si="81"/>
        <v>0.6156614753256584</v>
      </c>
      <c r="G160" s="4">
        <f t="shared" si="76"/>
        <v>278</v>
      </c>
      <c r="H160" s="5">
        <f t="shared" si="68"/>
        <v>4.852015320544236</v>
      </c>
      <c r="I160" s="6">
        <f t="shared" si="77"/>
        <v>-0.9902680687415704</v>
      </c>
      <c r="J160" s="5">
        <f t="shared" si="82"/>
        <v>0.9902680687415706</v>
      </c>
      <c r="K160" s="4">
        <f t="shared" si="78"/>
        <v>0</v>
      </c>
    </row>
    <row r="161" spans="1:11" ht="12.75">
      <c r="A161" s="4">
        <v>159</v>
      </c>
      <c r="B161" s="5">
        <f t="shared" si="79"/>
        <v>2.775073510670984</v>
      </c>
      <c r="C161" s="6">
        <f>IF('Sinus (gesamt)'!$J$20&lt;&gt;"",SIN(B161),"")</f>
        <v>0.3583679495453002</v>
      </c>
      <c r="D161" s="4">
        <f t="shared" si="75"/>
        <v>399</v>
      </c>
      <c r="E161" s="5">
        <f t="shared" si="80"/>
        <v>6.963863715457375</v>
      </c>
      <c r="F161" s="6">
        <f t="shared" si="81"/>
        <v>0.6293203910498375</v>
      </c>
      <c r="G161" s="4">
        <f t="shared" si="76"/>
        <v>279</v>
      </c>
      <c r="H161" s="5">
        <f t="shared" si="68"/>
        <v>4.869468613064179</v>
      </c>
      <c r="I161" s="6">
        <f t="shared" si="77"/>
        <v>-0.9876883405951378</v>
      </c>
      <c r="J161" s="5">
        <f t="shared" si="82"/>
        <v>0.9876883405951378</v>
      </c>
      <c r="K161" s="4">
        <f t="shared" si="78"/>
        <v>0</v>
      </c>
    </row>
    <row r="162" spans="1:11" ht="12.75">
      <c r="A162" s="4">
        <v>160</v>
      </c>
      <c r="B162" s="5">
        <f t="shared" si="79"/>
        <v>2.792526803190927</v>
      </c>
      <c r="C162" s="6">
        <f>IF('Sinus (gesamt)'!$J$20&lt;&gt;"",SIN(B162),"")</f>
        <v>0.3420201433256689</v>
      </c>
      <c r="D162" s="4">
        <f aca="true" t="shared" si="83" ref="D162:D177">A162+240</f>
        <v>400</v>
      </c>
      <c r="E162" s="5">
        <f t="shared" si="80"/>
        <v>6.981317007977318</v>
      </c>
      <c r="F162" s="6">
        <f t="shared" si="81"/>
        <v>0.6427876096865391</v>
      </c>
      <c r="G162" s="4">
        <f aca="true" t="shared" si="84" ref="G162:G177">A162+120</f>
        <v>280</v>
      </c>
      <c r="H162" s="5">
        <f t="shared" si="68"/>
        <v>4.886921905584122</v>
      </c>
      <c r="I162" s="6">
        <f t="shared" si="77"/>
        <v>-0.9848077530122081</v>
      </c>
      <c r="J162" s="5">
        <f t="shared" si="82"/>
        <v>0.984807753012208</v>
      </c>
      <c r="K162" s="4">
        <f t="shared" si="78"/>
        <v>0</v>
      </c>
    </row>
    <row r="163" spans="1:11" ht="12.75">
      <c r="A163" s="4">
        <v>161</v>
      </c>
      <c r="B163" s="5">
        <f t="shared" si="79"/>
        <v>2.8099800957108707</v>
      </c>
      <c r="C163" s="6">
        <f>IF('Sinus (gesamt)'!$J$20&lt;&gt;"",SIN(B163),"")</f>
        <v>0.3255681544571566</v>
      </c>
      <c r="D163" s="4">
        <f t="shared" si="83"/>
        <v>401</v>
      </c>
      <c r="E163" s="5">
        <f t="shared" si="80"/>
        <v>6.998770300497261</v>
      </c>
      <c r="F163" s="6">
        <f t="shared" si="81"/>
        <v>0.656059028990507</v>
      </c>
      <c r="G163" s="4">
        <f t="shared" si="84"/>
        <v>281</v>
      </c>
      <c r="H163" s="5">
        <f t="shared" si="68"/>
        <v>4.904375198104066</v>
      </c>
      <c r="I163" s="6">
        <f aca="true" t="shared" si="85" ref="I163:I178">SIN(H163)</f>
        <v>-0.9816271834476639</v>
      </c>
      <c r="J163" s="5">
        <f t="shared" si="82"/>
        <v>0.9816271834476636</v>
      </c>
      <c r="K163" s="4">
        <f aca="true" t="shared" si="86" ref="K163:K178">C163+F163+I163</f>
        <v>0</v>
      </c>
    </row>
    <row r="164" spans="1:11" ht="12.75">
      <c r="A164" s="4">
        <v>162</v>
      </c>
      <c r="B164" s="5">
        <f aca="true" t="shared" si="87" ref="B164:B179">RADIANS(A164)</f>
        <v>2.827433388230814</v>
      </c>
      <c r="C164" s="6">
        <f>IF('Sinus (gesamt)'!$J$20&lt;&gt;"",SIN(B164),"")</f>
        <v>0.3090169943749475</v>
      </c>
      <c r="D164" s="4">
        <f t="shared" si="83"/>
        <v>402</v>
      </c>
      <c r="E164" s="5">
        <f aca="true" t="shared" si="88" ref="E164:E179">RADIANS(D164)</f>
        <v>7.016223593017205</v>
      </c>
      <c r="F164" s="6">
        <f aca="true" t="shared" si="89" ref="F164:F179">SIN(E164)</f>
        <v>0.6691306063588585</v>
      </c>
      <c r="G164" s="4">
        <f t="shared" si="84"/>
        <v>282</v>
      </c>
      <c r="H164" s="5">
        <f t="shared" si="68"/>
        <v>4.9218284906240095</v>
      </c>
      <c r="I164" s="6">
        <f t="shared" si="85"/>
        <v>-0.9781476007338056</v>
      </c>
      <c r="J164" s="5">
        <f aca="true" t="shared" si="90" ref="J164:J179">C164+F164</f>
        <v>0.9781476007338059</v>
      </c>
      <c r="K164" s="4">
        <f t="shared" si="86"/>
        <v>0</v>
      </c>
    </row>
    <row r="165" spans="1:11" ht="12.75">
      <c r="A165" s="4">
        <v>163</v>
      </c>
      <c r="B165" s="5">
        <f t="shared" si="87"/>
        <v>2.8448866807507573</v>
      </c>
      <c r="C165" s="6">
        <f>IF('Sinus (gesamt)'!$J$20&lt;&gt;"",SIN(B165),"")</f>
        <v>0.2923717047227366</v>
      </c>
      <c r="D165" s="4">
        <f t="shared" si="83"/>
        <v>403</v>
      </c>
      <c r="E165" s="5">
        <f t="shared" si="88"/>
        <v>7.033676885537148</v>
      </c>
      <c r="F165" s="6">
        <f t="shared" si="89"/>
        <v>0.6819983600624986</v>
      </c>
      <c r="G165" s="4">
        <f t="shared" si="84"/>
        <v>283</v>
      </c>
      <c r="H165" s="5">
        <f t="shared" si="68"/>
        <v>4.939281783143953</v>
      </c>
      <c r="I165" s="6">
        <f t="shared" si="85"/>
        <v>-0.9743700647852352</v>
      </c>
      <c r="J165" s="5">
        <f t="shared" si="90"/>
        <v>0.9743700647852351</v>
      </c>
      <c r="K165" s="4">
        <f t="shared" si="86"/>
        <v>0</v>
      </c>
    </row>
    <row r="166" spans="1:11" ht="12.75">
      <c r="A166" s="4">
        <v>164</v>
      </c>
      <c r="B166" s="5">
        <f t="shared" si="87"/>
        <v>2.8623399732707004</v>
      </c>
      <c r="C166" s="6">
        <f>IF('Sinus (gesamt)'!$J$20&lt;&gt;"",SIN(B166),"")</f>
        <v>0.2756373558169992</v>
      </c>
      <c r="D166" s="4">
        <f t="shared" si="83"/>
        <v>404</v>
      </c>
      <c r="E166" s="5">
        <f t="shared" si="88"/>
        <v>7.051130178057091</v>
      </c>
      <c r="F166" s="6">
        <f t="shared" si="89"/>
        <v>0.6946583704589973</v>
      </c>
      <c r="G166" s="4">
        <f t="shared" si="84"/>
        <v>284</v>
      </c>
      <c r="H166" s="5">
        <f t="shared" si="68"/>
        <v>4.956735075663896</v>
      </c>
      <c r="I166" s="6">
        <f t="shared" si="85"/>
        <v>-0.9702957262759966</v>
      </c>
      <c r="J166" s="5">
        <f t="shared" si="90"/>
        <v>0.9702957262759965</v>
      </c>
      <c r="K166" s="4">
        <f t="shared" si="86"/>
        <v>0</v>
      </c>
    </row>
    <row r="167" spans="1:11" ht="12.75">
      <c r="A167" s="4">
        <v>165</v>
      </c>
      <c r="B167" s="5">
        <f t="shared" si="87"/>
        <v>2.8797932657906435</v>
      </c>
      <c r="C167" s="6">
        <f>IF('Sinus (gesamt)'!$J$20&lt;&gt;"",SIN(B167),"")</f>
        <v>0.258819045102521</v>
      </c>
      <c r="D167" s="4">
        <f t="shared" si="83"/>
        <v>405</v>
      </c>
      <c r="E167" s="5">
        <f t="shared" si="88"/>
        <v>7.0685834705770345</v>
      </c>
      <c r="F167" s="6">
        <f t="shared" si="89"/>
        <v>0.7071067811865474</v>
      </c>
      <c r="G167" s="4">
        <f t="shared" si="84"/>
        <v>285</v>
      </c>
      <c r="H167" s="5">
        <f t="shared" si="68"/>
        <v>4.974188368183839</v>
      </c>
      <c r="I167" s="6">
        <f t="shared" si="85"/>
        <v>-0.9659258262890684</v>
      </c>
      <c r="J167" s="5">
        <f t="shared" si="90"/>
        <v>0.9659258262890684</v>
      </c>
      <c r="K167" s="4">
        <f t="shared" si="86"/>
        <v>0</v>
      </c>
    </row>
    <row r="168" spans="1:11" ht="12.75">
      <c r="A168" s="4">
        <v>166</v>
      </c>
      <c r="B168" s="5">
        <f t="shared" si="87"/>
        <v>2.897246558310587</v>
      </c>
      <c r="C168" s="6">
        <f>IF('Sinus (gesamt)'!$J$20&lt;&gt;"",SIN(B168),"")</f>
        <v>0.24192189559966773</v>
      </c>
      <c r="D168" s="4">
        <f t="shared" si="83"/>
        <v>406</v>
      </c>
      <c r="E168" s="5">
        <f t="shared" si="88"/>
        <v>7.086036763096978</v>
      </c>
      <c r="F168" s="6">
        <f t="shared" si="89"/>
        <v>0.7193398003386509</v>
      </c>
      <c r="G168" s="4">
        <f t="shared" si="84"/>
        <v>286</v>
      </c>
      <c r="H168" s="5">
        <f t="shared" si="68"/>
        <v>4.991641660703783</v>
      </c>
      <c r="I168" s="6">
        <f t="shared" si="85"/>
        <v>-0.9612616959383188</v>
      </c>
      <c r="J168" s="5">
        <f t="shared" si="90"/>
        <v>0.9612616959383186</v>
      </c>
      <c r="K168" s="4">
        <f t="shared" si="86"/>
        <v>0</v>
      </c>
    </row>
    <row r="169" spans="1:11" ht="12.75">
      <c r="A169" s="4">
        <v>167</v>
      </c>
      <c r="B169" s="5">
        <f t="shared" si="87"/>
        <v>2.91469985083053</v>
      </c>
      <c r="C169" s="6">
        <f>IF('Sinus (gesamt)'!$J$20&lt;&gt;"",SIN(B169),"")</f>
        <v>0.2249510543438652</v>
      </c>
      <c r="D169" s="4">
        <f t="shared" si="83"/>
        <v>407</v>
      </c>
      <c r="E169" s="5">
        <f t="shared" si="88"/>
        <v>7.103490055616922</v>
      </c>
      <c r="F169" s="6">
        <f t="shared" si="89"/>
        <v>0.7313537016191707</v>
      </c>
      <c r="G169" s="4">
        <f t="shared" si="84"/>
        <v>287</v>
      </c>
      <c r="H169" s="5">
        <f t="shared" si="68"/>
        <v>5.009094953223726</v>
      </c>
      <c r="I169" s="6">
        <f t="shared" si="85"/>
        <v>-0.9563047559630354</v>
      </c>
      <c r="J169" s="5">
        <f t="shared" si="90"/>
        <v>0.9563047559630359</v>
      </c>
      <c r="K169" s="4">
        <f t="shared" si="86"/>
        <v>0</v>
      </c>
    </row>
    <row r="170" spans="1:11" ht="12.75">
      <c r="A170" s="4">
        <v>168</v>
      </c>
      <c r="B170" s="5">
        <f t="shared" si="87"/>
        <v>2.9321531433504737</v>
      </c>
      <c r="C170" s="6">
        <f>IF('Sinus (gesamt)'!$J$20&lt;&gt;"",SIN(B170),"")</f>
        <v>0.20791169081775931</v>
      </c>
      <c r="D170" s="4">
        <f t="shared" si="83"/>
        <v>408</v>
      </c>
      <c r="E170" s="5">
        <f t="shared" si="88"/>
        <v>7.120943348136865</v>
      </c>
      <c r="F170" s="6">
        <f t="shared" si="89"/>
        <v>0.7431448254773942</v>
      </c>
      <c r="G170" s="4">
        <f t="shared" si="84"/>
        <v>288</v>
      </c>
      <c r="H170" s="5">
        <f t="shared" si="68"/>
        <v>5.026548245743669</v>
      </c>
      <c r="I170" s="6">
        <f t="shared" si="85"/>
        <v>-0.9510565162951536</v>
      </c>
      <c r="J170" s="5">
        <f t="shared" si="90"/>
        <v>0.9510565162951535</v>
      </c>
      <c r="K170" s="4">
        <f t="shared" si="86"/>
        <v>0</v>
      </c>
    </row>
    <row r="171" spans="1:11" ht="12.75">
      <c r="A171" s="4">
        <v>169</v>
      </c>
      <c r="B171" s="5">
        <f t="shared" si="87"/>
        <v>2.949606435870417</v>
      </c>
      <c r="C171" s="6">
        <f>IF('Sinus (gesamt)'!$J$20&lt;&gt;"",SIN(B171),"")</f>
        <v>0.19080899537654497</v>
      </c>
      <c r="D171" s="4">
        <f t="shared" si="83"/>
        <v>409</v>
      </c>
      <c r="E171" s="5">
        <f t="shared" si="88"/>
        <v>7.138396640656808</v>
      </c>
      <c r="F171" s="6">
        <f t="shared" si="89"/>
        <v>0.7547095802227719</v>
      </c>
      <c r="G171" s="4">
        <f t="shared" si="84"/>
        <v>289</v>
      </c>
      <c r="H171" s="5">
        <f t="shared" si="68"/>
        <v>5.044001538263612</v>
      </c>
      <c r="I171" s="6">
        <f t="shared" si="85"/>
        <v>-0.945518575599317</v>
      </c>
      <c r="J171" s="5">
        <f t="shared" si="90"/>
        <v>0.9455185755993168</v>
      </c>
      <c r="K171" s="4">
        <f t="shared" si="86"/>
        <v>0</v>
      </c>
    </row>
    <row r="172" spans="1:11" ht="12.75">
      <c r="A172" s="4">
        <v>170</v>
      </c>
      <c r="B172" s="5">
        <f t="shared" si="87"/>
        <v>2.9670597283903604</v>
      </c>
      <c r="C172" s="6">
        <f>IF('Sinus (gesamt)'!$J$20&lt;&gt;"",SIN(B172),"")</f>
        <v>0.17364817766693028</v>
      </c>
      <c r="D172" s="4">
        <f t="shared" si="83"/>
        <v>410</v>
      </c>
      <c r="E172" s="5">
        <f t="shared" si="88"/>
        <v>7.155849933176751</v>
      </c>
      <c r="F172" s="6">
        <f t="shared" si="89"/>
        <v>0.7660444431189778</v>
      </c>
      <c r="G172" s="4">
        <f t="shared" si="84"/>
        <v>290</v>
      </c>
      <c r="H172" s="5">
        <f t="shared" si="68"/>
        <v>5.061454830783556</v>
      </c>
      <c r="I172" s="6">
        <f t="shared" si="85"/>
        <v>-0.9396926207859083</v>
      </c>
      <c r="J172" s="5">
        <f t="shared" si="90"/>
        <v>0.9396926207859081</v>
      </c>
      <c r="K172" s="4">
        <f t="shared" si="86"/>
        <v>0</v>
      </c>
    </row>
    <row r="173" spans="1:11" ht="12.75">
      <c r="A173" s="4">
        <v>171</v>
      </c>
      <c r="B173" s="5">
        <f t="shared" si="87"/>
        <v>2.9845130209103035</v>
      </c>
      <c r="C173" s="6">
        <f>IF('Sinus (gesamt)'!$J$20&lt;&gt;"",SIN(B173),"")</f>
        <v>0.15643446504023098</v>
      </c>
      <c r="D173" s="4">
        <f t="shared" si="83"/>
        <v>411</v>
      </c>
      <c r="E173" s="5">
        <f t="shared" si="88"/>
        <v>7.173303225696695</v>
      </c>
      <c r="F173" s="6">
        <f t="shared" si="89"/>
        <v>0.7771459614569711</v>
      </c>
      <c r="G173" s="4">
        <f t="shared" si="84"/>
        <v>291</v>
      </c>
      <c r="H173" s="5">
        <f t="shared" si="68"/>
        <v>5.078908123303499</v>
      </c>
      <c r="I173" s="6">
        <f t="shared" si="85"/>
        <v>-0.9335804264972017</v>
      </c>
      <c r="J173" s="5">
        <f t="shared" si="90"/>
        <v>0.9335804264972021</v>
      </c>
      <c r="K173" s="4">
        <f t="shared" si="86"/>
        <v>0</v>
      </c>
    </row>
    <row r="174" spans="1:11" ht="12.75">
      <c r="A174" s="4">
        <v>172</v>
      </c>
      <c r="B174" s="5">
        <f t="shared" si="87"/>
        <v>3.001966313430247</v>
      </c>
      <c r="C174" s="6">
        <f>IF('Sinus (gesamt)'!$J$20&lt;&gt;"",SIN(B174),"")</f>
        <v>0.13917310096006533</v>
      </c>
      <c r="D174" s="4">
        <f t="shared" si="83"/>
        <v>412</v>
      </c>
      <c r="E174" s="5">
        <f t="shared" si="88"/>
        <v>7.190756518216638</v>
      </c>
      <c r="F174" s="6">
        <f t="shared" si="89"/>
        <v>0.788010753606722</v>
      </c>
      <c r="G174" s="4">
        <f t="shared" si="84"/>
        <v>292</v>
      </c>
      <c r="H174" s="5">
        <f t="shared" si="68"/>
        <v>5.096361415823442</v>
      </c>
      <c r="I174" s="6">
        <f t="shared" si="85"/>
        <v>-0.9271838545667874</v>
      </c>
      <c r="J174" s="5">
        <f t="shared" si="90"/>
        <v>0.9271838545667873</v>
      </c>
      <c r="K174" s="4">
        <f t="shared" si="86"/>
        <v>0</v>
      </c>
    </row>
    <row r="175" spans="1:11" ht="12.75">
      <c r="A175" s="4">
        <v>173</v>
      </c>
      <c r="B175" s="5">
        <f t="shared" si="87"/>
        <v>3.01941960595019</v>
      </c>
      <c r="C175" s="6">
        <f>IF('Sinus (gesamt)'!$J$20&lt;&gt;"",SIN(B175),"")</f>
        <v>0.12186934340514755</v>
      </c>
      <c r="D175" s="4">
        <f t="shared" si="83"/>
        <v>413</v>
      </c>
      <c r="E175" s="5">
        <f t="shared" si="88"/>
        <v>7.208209810736581</v>
      </c>
      <c r="F175" s="6">
        <f t="shared" si="89"/>
        <v>0.7986355100472928</v>
      </c>
      <c r="G175" s="4">
        <f t="shared" si="84"/>
        <v>293</v>
      </c>
      <c r="H175" s="5">
        <f t="shared" si="68"/>
        <v>5.113814708343385</v>
      </c>
      <c r="I175" s="6">
        <f t="shared" si="85"/>
        <v>-0.9205048534524405</v>
      </c>
      <c r="J175" s="5">
        <f t="shared" si="90"/>
        <v>0.9205048534524404</v>
      </c>
      <c r="K175" s="4">
        <f t="shared" si="86"/>
        <v>0</v>
      </c>
    </row>
    <row r="176" spans="1:11" ht="12.75">
      <c r="A176" s="4">
        <v>174</v>
      </c>
      <c r="B176" s="5">
        <f t="shared" si="87"/>
        <v>3.036872898470133</v>
      </c>
      <c r="C176" s="6">
        <f>IF('Sinus (gesamt)'!$J$20&lt;&gt;"",SIN(B176),"")</f>
        <v>0.10452846326765373</v>
      </c>
      <c r="D176" s="4">
        <f t="shared" si="83"/>
        <v>414</v>
      </c>
      <c r="E176" s="5">
        <f t="shared" si="88"/>
        <v>7.225663103256524</v>
      </c>
      <c r="F176" s="6">
        <f t="shared" si="89"/>
        <v>0.8090169943749472</v>
      </c>
      <c r="G176" s="4">
        <f t="shared" si="84"/>
        <v>294</v>
      </c>
      <c r="H176" s="5">
        <f t="shared" si="68"/>
        <v>5.1312680008633285</v>
      </c>
      <c r="I176" s="6">
        <f t="shared" si="85"/>
        <v>-0.9135454576426011</v>
      </c>
      <c r="J176" s="5">
        <f t="shared" si="90"/>
        <v>0.913545457642601</v>
      </c>
      <c r="K176" s="4">
        <f t="shared" si="86"/>
        <v>0</v>
      </c>
    </row>
    <row r="177" spans="1:11" ht="12.75">
      <c r="A177" s="4">
        <v>175</v>
      </c>
      <c r="B177" s="5">
        <f t="shared" si="87"/>
        <v>3.0543261909900767</v>
      </c>
      <c r="C177" s="6">
        <f>IF('Sinus (gesamt)'!$J$20&lt;&gt;"",SIN(B177),"")</f>
        <v>0.0871557427476582</v>
      </c>
      <c r="D177" s="4">
        <f t="shared" si="83"/>
        <v>415</v>
      </c>
      <c r="E177" s="5">
        <f t="shared" si="88"/>
        <v>7.243116395776467</v>
      </c>
      <c r="F177" s="6">
        <f t="shared" si="89"/>
        <v>0.8191520442889915</v>
      </c>
      <c r="G177" s="4">
        <f t="shared" si="84"/>
        <v>295</v>
      </c>
      <c r="H177" s="5">
        <f t="shared" si="68"/>
        <v>5.1487212933832724</v>
      </c>
      <c r="I177" s="6">
        <f t="shared" si="85"/>
        <v>-0.9063077870366499</v>
      </c>
      <c r="J177" s="5">
        <f t="shared" si="90"/>
        <v>0.9063077870366496</v>
      </c>
      <c r="K177" s="4">
        <f t="shared" si="86"/>
        <v>0</v>
      </c>
    </row>
    <row r="178" spans="1:11" ht="12.75">
      <c r="A178" s="4">
        <v>176</v>
      </c>
      <c r="B178" s="5">
        <f t="shared" si="87"/>
        <v>3.07177948351002</v>
      </c>
      <c r="C178" s="6">
        <f>IF('Sinus (gesamt)'!$J$20&lt;&gt;"",SIN(B178),"")</f>
        <v>0.06975647374412552</v>
      </c>
      <c r="D178" s="4">
        <f aca="true" t="shared" si="91" ref="D178:D193">A178+240</f>
        <v>416</v>
      </c>
      <c r="E178" s="5">
        <f t="shared" si="88"/>
        <v>7.260569688296411</v>
      </c>
      <c r="F178" s="6">
        <f t="shared" si="89"/>
        <v>0.8290375725550418</v>
      </c>
      <c r="G178" s="4">
        <f aca="true" t="shared" si="92" ref="G178:G193">A178+120</f>
        <v>296</v>
      </c>
      <c r="H178" s="5">
        <f t="shared" si="68"/>
        <v>5.1661745859032155</v>
      </c>
      <c r="I178" s="6">
        <f t="shared" si="85"/>
        <v>-0.898794046299167</v>
      </c>
      <c r="J178" s="5">
        <f t="shared" si="90"/>
        <v>0.8987940462991674</v>
      </c>
      <c r="K178" s="4">
        <f t="shared" si="86"/>
        <v>0</v>
      </c>
    </row>
    <row r="179" spans="1:11" ht="12.75">
      <c r="A179" s="4">
        <v>177</v>
      </c>
      <c r="B179" s="5">
        <f t="shared" si="87"/>
        <v>3.0892327760299634</v>
      </c>
      <c r="C179" s="6">
        <f>IF('Sinus (gesamt)'!$J$20&lt;&gt;"",SIN(B179),"")</f>
        <v>0.05233595624294381</v>
      </c>
      <c r="D179" s="4">
        <f t="shared" si="91"/>
        <v>417</v>
      </c>
      <c r="E179" s="5">
        <f t="shared" si="88"/>
        <v>7.278022980816354</v>
      </c>
      <c r="F179" s="6">
        <f t="shared" si="89"/>
        <v>0.838670567945424</v>
      </c>
      <c r="G179" s="4">
        <f t="shared" si="92"/>
        <v>297</v>
      </c>
      <c r="H179" s="5">
        <f t="shared" si="68"/>
        <v>5.183627878423159</v>
      </c>
      <c r="I179" s="6">
        <f aca="true" t="shared" si="93" ref="I179:I194">SIN(H179)</f>
        <v>-0.8910065241883679</v>
      </c>
      <c r="J179" s="5">
        <f t="shared" si="90"/>
        <v>0.8910065241883679</v>
      </c>
      <c r="K179" s="4">
        <f aca="true" t="shared" si="94" ref="K179:K194">C179+F179+I179</f>
        <v>0</v>
      </c>
    </row>
    <row r="180" spans="1:11" ht="12.75">
      <c r="A180" s="4">
        <v>178</v>
      </c>
      <c r="B180" s="5">
        <f aca="true" t="shared" si="95" ref="B180:B195">RADIANS(A180)</f>
        <v>3.1066860685499065</v>
      </c>
      <c r="C180" s="6">
        <f>IF('Sinus (gesamt)'!$J$20&lt;&gt;"",SIN(B180),"")</f>
        <v>0.03489949670250114</v>
      </c>
      <c r="D180" s="4">
        <f t="shared" si="91"/>
        <v>418</v>
      </c>
      <c r="E180" s="5">
        <f aca="true" t="shared" si="96" ref="E180:E195">RADIANS(D180)</f>
        <v>7.2954762733362974</v>
      </c>
      <c r="F180" s="6">
        <f aca="true" t="shared" si="97" ref="F180:F195">SIN(E180)</f>
        <v>0.8480480961564258</v>
      </c>
      <c r="G180" s="4">
        <f t="shared" si="92"/>
        <v>298</v>
      </c>
      <c r="H180" s="5">
        <f t="shared" si="68"/>
        <v>5.201081170943102</v>
      </c>
      <c r="I180" s="6">
        <f t="shared" si="93"/>
        <v>-0.8829475928589271</v>
      </c>
      <c r="J180" s="5">
        <f aca="true" t="shared" si="98" ref="J180:J195">C180+F180</f>
        <v>0.882947592858927</v>
      </c>
      <c r="K180" s="4">
        <f t="shared" si="94"/>
        <v>0</v>
      </c>
    </row>
    <row r="181" spans="1:11" ht="12.75">
      <c r="A181" s="4">
        <v>179</v>
      </c>
      <c r="B181" s="5">
        <f t="shared" si="95"/>
        <v>3.12413936106985</v>
      </c>
      <c r="C181" s="6">
        <f>IF('Sinus (gesamt)'!$J$20&lt;&gt;"",SIN(B181),"")</f>
        <v>0.01745240643728344</v>
      </c>
      <c r="D181" s="4">
        <f t="shared" si="91"/>
        <v>419</v>
      </c>
      <c r="E181" s="5">
        <f t="shared" si="96"/>
        <v>7.3129295658562405</v>
      </c>
      <c r="F181" s="6">
        <f t="shared" si="97"/>
        <v>0.8571673007021121</v>
      </c>
      <c r="G181" s="4">
        <f t="shared" si="92"/>
        <v>299</v>
      </c>
      <c r="H181" s="5">
        <f t="shared" si="68"/>
        <v>5.218534463463046</v>
      </c>
      <c r="I181" s="6">
        <f t="shared" si="93"/>
        <v>-0.8746197071393956</v>
      </c>
      <c r="J181" s="5">
        <f t="shared" si="98"/>
        <v>0.8746197071393955</v>
      </c>
      <c r="K181" s="4">
        <f t="shared" si="94"/>
        <v>0</v>
      </c>
    </row>
    <row r="182" spans="1:11" ht="12.75">
      <c r="A182" s="4">
        <v>180</v>
      </c>
      <c r="B182" s="5">
        <f t="shared" si="95"/>
        <v>3.141592653589793</v>
      </c>
      <c r="C182" s="6">
        <f>IF('Sinus (gesamt)'!$J$20&lt;&gt;"",SIN(B182),"")</f>
        <v>1.22514845490862E-16</v>
      </c>
      <c r="D182" s="4">
        <f t="shared" si="91"/>
        <v>420</v>
      </c>
      <c r="E182" s="5">
        <f t="shared" si="96"/>
        <v>7.3303828583761845</v>
      </c>
      <c r="F182" s="6">
        <f t="shared" si="97"/>
        <v>0.8660254037844388</v>
      </c>
      <c r="G182" s="4">
        <f t="shared" si="92"/>
        <v>300</v>
      </c>
      <c r="H182" s="5">
        <f t="shared" si="68"/>
        <v>5.235987755982989</v>
      </c>
      <c r="I182" s="6">
        <f t="shared" si="93"/>
        <v>-0.8660254037844386</v>
      </c>
      <c r="J182" s="5">
        <f t="shared" si="98"/>
        <v>0.8660254037844389</v>
      </c>
      <c r="K182" s="4">
        <f t="shared" si="94"/>
        <v>0</v>
      </c>
    </row>
    <row r="183" spans="1:11" ht="12.75">
      <c r="A183" s="4">
        <v>181</v>
      </c>
      <c r="B183" s="5">
        <f t="shared" si="95"/>
        <v>3.1590459461097367</v>
      </c>
      <c r="C183" s="6">
        <f>IF('Sinus (gesamt)'!$J$20&lt;&gt;"",SIN(B183),"")</f>
        <v>-0.017452406437283637</v>
      </c>
      <c r="D183" s="4">
        <f t="shared" si="91"/>
        <v>421</v>
      </c>
      <c r="E183" s="5">
        <f t="shared" si="96"/>
        <v>7.347836150896128</v>
      </c>
      <c r="F183" s="6">
        <f t="shared" si="97"/>
        <v>0.8746197071393959</v>
      </c>
      <c r="G183" s="4">
        <f t="shared" si="92"/>
        <v>301</v>
      </c>
      <c r="H183" s="5">
        <f t="shared" si="68"/>
        <v>5.253441048502932</v>
      </c>
      <c r="I183" s="6">
        <f t="shared" si="93"/>
        <v>-0.8571673007021123</v>
      </c>
      <c r="J183" s="5">
        <f t="shared" si="98"/>
        <v>0.8571673007021122</v>
      </c>
      <c r="K183" s="4">
        <f t="shared" si="94"/>
        <v>0</v>
      </c>
    </row>
    <row r="184" spans="1:11" ht="12.75">
      <c r="A184" s="4">
        <v>182</v>
      </c>
      <c r="B184" s="5">
        <f t="shared" si="95"/>
        <v>3.1764992386296798</v>
      </c>
      <c r="C184" s="6">
        <f>IF('Sinus (gesamt)'!$J$20&lt;&gt;"",SIN(B184),"")</f>
        <v>-0.0348994967025009</v>
      </c>
      <c r="D184" s="4">
        <f t="shared" si="91"/>
        <v>422</v>
      </c>
      <c r="E184" s="5">
        <f t="shared" si="96"/>
        <v>7.365289443416071</v>
      </c>
      <c r="F184" s="6">
        <f t="shared" si="97"/>
        <v>0.8829475928589269</v>
      </c>
      <c r="G184" s="4">
        <f t="shared" si="92"/>
        <v>302</v>
      </c>
      <c r="H184" s="5">
        <f t="shared" si="68"/>
        <v>5.270894341022875</v>
      </c>
      <c r="I184" s="6">
        <f t="shared" si="93"/>
        <v>-0.8480480961564262</v>
      </c>
      <c r="J184" s="5">
        <f t="shared" si="98"/>
        <v>0.848048096156426</v>
      </c>
      <c r="K184" s="4">
        <f t="shared" si="94"/>
        <v>0</v>
      </c>
    </row>
    <row r="185" spans="1:11" ht="12.75">
      <c r="A185" s="4">
        <v>183</v>
      </c>
      <c r="B185" s="5">
        <f t="shared" si="95"/>
        <v>3.193952531149623</v>
      </c>
      <c r="C185" s="6">
        <f>IF('Sinus (gesamt)'!$J$20&lt;&gt;"",SIN(B185),"")</f>
        <v>-0.05233595624294356</v>
      </c>
      <c r="D185" s="4">
        <f t="shared" si="91"/>
        <v>423</v>
      </c>
      <c r="E185" s="5">
        <f t="shared" si="96"/>
        <v>7.382742735936014</v>
      </c>
      <c r="F185" s="6">
        <f t="shared" si="97"/>
        <v>0.8910065241883677</v>
      </c>
      <c r="G185" s="4">
        <f t="shared" si="92"/>
        <v>303</v>
      </c>
      <c r="H185" s="5">
        <f t="shared" si="68"/>
        <v>5.288347633542818</v>
      </c>
      <c r="I185" s="6">
        <f t="shared" si="93"/>
        <v>-0.8386705679454243</v>
      </c>
      <c r="J185" s="5">
        <f t="shared" si="98"/>
        <v>0.8386705679454242</v>
      </c>
      <c r="K185" s="4">
        <f t="shared" si="94"/>
        <v>0</v>
      </c>
    </row>
    <row r="186" spans="1:11" ht="12.75">
      <c r="A186" s="4">
        <v>184</v>
      </c>
      <c r="B186" s="5">
        <f t="shared" si="95"/>
        <v>3.2114058236695664</v>
      </c>
      <c r="C186" s="6">
        <f>IF('Sinus (gesamt)'!$J$20&lt;&gt;"",SIN(B186),"")</f>
        <v>-0.06975647374412527</v>
      </c>
      <c r="D186" s="4">
        <f t="shared" si="91"/>
        <v>424</v>
      </c>
      <c r="E186" s="5">
        <f t="shared" si="96"/>
        <v>7.400196028455957</v>
      </c>
      <c r="F186" s="6">
        <f t="shared" si="97"/>
        <v>0.8987940462991668</v>
      </c>
      <c r="G186" s="4">
        <f t="shared" si="92"/>
        <v>304</v>
      </c>
      <c r="H186" s="5">
        <f t="shared" si="68"/>
        <v>5.305800926062762</v>
      </c>
      <c r="I186" s="6">
        <f t="shared" si="93"/>
        <v>-0.8290375725550416</v>
      </c>
      <c r="J186" s="5">
        <f t="shared" si="98"/>
        <v>0.8290375725550415</v>
      </c>
      <c r="K186" s="4">
        <f t="shared" si="94"/>
        <v>0</v>
      </c>
    </row>
    <row r="187" spans="1:11" ht="12.75">
      <c r="A187" s="4">
        <v>185</v>
      </c>
      <c r="B187" s="5">
        <f t="shared" si="95"/>
        <v>3.2288591161895095</v>
      </c>
      <c r="C187" s="6">
        <f>IF('Sinus (gesamt)'!$J$20&lt;&gt;"",SIN(B187),"")</f>
        <v>-0.08715574274765794</v>
      </c>
      <c r="D187" s="4">
        <f t="shared" si="91"/>
        <v>425</v>
      </c>
      <c r="E187" s="5">
        <f t="shared" si="96"/>
        <v>7.417649320975901</v>
      </c>
      <c r="F187" s="6">
        <f t="shared" si="97"/>
        <v>0.90630778703665</v>
      </c>
      <c r="G187" s="4">
        <f t="shared" si="92"/>
        <v>305</v>
      </c>
      <c r="H187" s="5">
        <f t="shared" si="68"/>
        <v>5.323254218582705</v>
      </c>
      <c r="I187" s="6">
        <f t="shared" si="93"/>
        <v>-0.8191520442889918</v>
      </c>
      <c r="J187" s="5">
        <f t="shared" si="98"/>
        <v>0.8191520442889921</v>
      </c>
      <c r="K187" s="4">
        <f t="shared" si="94"/>
        <v>0</v>
      </c>
    </row>
    <row r="188" spans="1:11" ht="12.75">
      <c r="A188" s="4">
        <v>186</v>
      </c>
      <c r="B188" s="5">
        <f t="shared" si="95"/>
        <v>3.246312408709453</v>
      </c>
      <c r="C188" s="6">
        <f>IF('Sinus (gesamt)'!$J$20&lt;&gt;"",SIN(B188),"")</f>
        <v>-0.1045284632676535</v>
      </c>
      <c r="D188" s="4">
        <f t="shared" si="91"/>
        <v>426</v>
      </c>
      <c r="E188" s="5">
        <f t="shared" si="96"/>
        <v>7.435102613495844</v>
      </c>
      <c r="F188" s="6">
        <f t="shared" si="97"/>
        <v>0.9135454576426009</v>
      </c>
      <c r="G188" s="4">
        <f t="shared" si="92"/>
        <v>306</v>
      </c>
      <c r="H188" s="5">
        <f t="shared" si="68"/>
        <v>5.340707511102648</v>
      </c>
      <c r="I188" s="6">
        <f t="shared" si="93"/>
        <v>-0.8090169943749476</v>
      </c>
      <c r="J188" s="5">
        <f t="shared" si="98"/>
        <v>0.8090169943749473</v>
      </c>
      <c r="K188" s="4">
        <f t="shared" si="94"/>
        <v>0</v>
      </c>
    </row>
    <row r="189" spans="1:11" ht="12.75">
      <c r="A189" s="4">
        <v>187</v>
      </c>
      <c r="B189" s="5">
        <f t="shared" si="95"/>
        <v>3.263765701229396</v>
      </c>
      <c r="C189" s="6">
        <f>IF('Sinus (gesamt)'!$J$20&lt;&gt;"",SIN(B189),"")</f>
        <v>-0.12186934340514731</v>
      </c>
      <c r="D189" s="4">
        <f t="shared" si="91"/>
        <v>427</v>
      </c>
      <c r="E189" s="5">
        <f t="shared" si="96"/>
        <v>7.452555906015787</v>
      </c>
      <c r="F189" s="6">
        <f t="shared" si="97"/>
        <v>0.9205048534524403</v>
      </c>
      <c r="G189" s="4">
        <f t="shared" si="92"/>
        <v>307</v>
      </c>
      <c r="H189" s="5">
        <f t="shared" si="68"/>
        <v>5.358160803622591</v>
      </c>
      <c r="I189" s="6">
        <f t="shared" si="93"/>
        <v>-0.798635510047293</v>
      </c>
      <c r="J189" s="5">
        <f t="shared" si="98"/>
        <v>0.7986355100472929</v>
      </c>
      <c r="K189" s="4">
        <f t="shared" si="94"/>
        <v>0</v>
      </c>
    </row>
    <row r="190" spans="1:11" ht="12.75">
      <c r="A190" s="4">
        <v>188</v>
      </c>
      <c r="B190" s="5">
        <f t="shared" si="95"/>
        <v>3.2812189937493397</v>
      </c>
      <c r="C190" s="6">
        <f>IF('Sinus (gesamt)'!$J$20&lt;&gt;"",SIN(B190),"")</f>
        <v>-0.13917310096006552</v>
      </c>
      <c r="D190" s="4">
        <f t="shared" si="91"/>
        <v>428</v>
      </c>
      <c r="E190" s="5">
        <f t="shared" si="96"/>
        <v>7.47000919853573</v>
      </c>
      <c r="F190" s="6">
        <f t="shared" si="97"/>
        <v>0.9271838545667872</v>
      </c>
      <c r="G190" s="4">
        <f t="shared" si="92"/>
        <v>308</v>
      </c>
      <c r="H190" s="5">
        <f t="shared" si="68"/>
        <v>5.375614096142535</v>
      </c>
      <c r="I190" s="6">
        <f t="shared" si="93"/>
        <v>-0.7880107536067218</v>
      </c>
      <c r="J190" s="5">
        <f t="shared" si="98"/>
        <v>0.7880107536067217</v>
      </c>
      <c r="K190" s="4">
        <f t="shared" si="94"/>
        <v>0</v>
      </c>
    </row>
    <row r="191" spans="1:11" ht="12.75">
      <c r="A191" s="4">
        <v>189</v>
      </c>
      <c r="B191" s="5">
        <f t="shared" si="95"/>
        <v>3.2986722862692828</v>
      </c>
      <c r="C191" s="6">
        <f>IF('Sinus (gesamt)'!$J$20&lt;&gt;"",SIN(B191),"")</f>
        <v>-0.15643446504023073</v>
      </c>
      <c r="D191" s="4">
        <f t="shared" si="91"/>
        <v>429</v>
      </c>
      <c r="E191" s="5">
        <f t="shared" si="96"/>
        <v>7.487462491055674</v>
      </c>
      <c r="F191" s="6">
        <f t="shared" si="97"/>
        <v>0.9335804264972019</v>
      </c>
      <c r="G191" s="4">
        <f t="shared" si="92"/>
        <v>309</v>
      </c>
      <c r="H191" s="5">
        <f t="shared" si="68"/>
        <v>5.3930673886624785</v>
      </c>
      <c r="I191" s="6">
        <f t="shared" si="93"/>
        <v>-0.7771459614569708</v>
      </c>
      <c r="J191" s="5">
        <f t="shared" si="98"/>
        <v>0.7771459614569711</v>
      </c>
      <c r="K191" s="4">
        <f t="shared" si="94"/>
        <v>0</v>
      </c>
    </row>
    <row r="192" spans="1:11" ht="12.75">
      <c r="A192" s="4">
        <v>190</v>
      </c>
      <c r="B192" s="5">
        <f t="shared" si="95"/>
        <v>3.3161255787892263</v>
      </c>
      <c r="C192" s="6">
        <f>IF('Sinus (gesamt)'!$J$20&lt;&gt;"",SIN(B192),"")</f>
        <v>-0.17364817766693047</v>
      </c>
      <c r="D192" s="4">
        <f t="shared" si="91"/>
        <v>430</v>
      </c>
      <c r="E192" s="5">
        <f t="shared" si="96"/>
        <v>7.504915783575617</v>
      </c>
      <c r="F192" s="6">
        <f t="shared" si="97"/>
        <v>0.9396926207859084</v>
      </c>
      <c r="G192" s="4">
        <f t="shared" si="92"/>
        <v>310</v>
      </c>
      <c r="H192" s="5">
        <f t="shared" si="68"/>
        <v>5.410520681182422</v>
      </c>
      <c r="I192" s="6">
        <f t="shared" si="93"/>
        <v>-0.7660444431189781</v>
      </c>
      <c r="J192" s="5">
        <f t="shared" si="98"/>
        <v>0.7660444431189779</v>
      </c>
      <c r="K192" s="4">
        <f t="shared" si="94"/>
        <v>0</v>
      </c>
    </row>
    <row r="193" spans="1:11" ht="12.75">
      <c r="A193" s="4">
        <v>191</v>
      </c>
      <c r="B193" s="5">
        <f t="shared" si="95"/>
        <v>3.3335788713091694</v>
      </c>
      <c r="C193" s="6">
        <f>IF('Sinus (gesamt)'!$J$20&lt;&gt;"",SIN(B193),"")</f>
        <v>-0.19080899537654472</v>
      </c>
      <c r="D193" s="4">
        <f t="shared" si="91"/>
        <v>431</v>
      </c>
      <c r="E193" s="5">
        <f t="shared" si="96"/>
        <v>7.52236907609556</v>
      </c>
      <c r="F193" s="6">
        <f t="shared" si="97"/>
        <v>0.9455185755993167</v>
      </c>
      <c r="G193" s="4">
        <f t="shared" si="92"/>
        <v>311</v>
      </c>
      <c r="H193" s="5">
        <f t="shared" si="68"/>
        <v>5.427973973702365</v>
      </c>
      <c r="I193" s="6">
        <f t="shared" si="93"/>
        <v>-0.7547095802227722</v>
      </c>
      <c r="J193" s="5">
        <f t="shared" si="98"/>
        <v>0.754709580222772</v>
      </c>
      <c r="K193" s="4">
        <f t="shared" si="94"/>
        <v>0</v>
      </c>
    </row>
    <row r="194" spans="1:11" ht="12.75">
      <c r="A194" s="4">
        <v>192</v>
      </c>
      <c r="B194" s="5">
        <f t="shared" si="95"/>
        <v>3.351032163829113</v>
      </c>
      <c r="C194" s="6">
        <f>IF('Sinus (gesamt)'!$J$20&lt;&gt;"",SIN(B194),"")</f>
        <v>-0.2079116908177595</v>
      </c>
      <c r="D194" s="4">
        <f aca="true" t="shared" si="99" ref="D194:D209">A194+240</f>
        <v>432</v>
      </c>
      <c r="E194" s="5">
        <f t="shared" si="96"/>
        <v>7.5398223686155035</v>
      </c>
      <c r="F194" s="6">
        <f t="shared" si="97"/>
        <v>0.9510565162951535</v>
      </c>
      <c r="G194" s="4">
        <f aca="true" t="shared" si="100" ref="G194:G209">A194+120</f>
        <v>312</v>
      </c>
      <c r="H194" s="5">
        <f t="shared" si="68"/>
        <v>5.445427266222308</v>
      </c>
      <c r="I194" s="6">
        <f t="shared" si="93"/>
        <v>-0.7431448254773946</v>
      </c>
      <c r="J194" s="5">
        <f t="shared" si="98"/>
        <v>0.743144825477394</v>
      </c>
      <c r="K194" s="4">
        <f t="shared" si="94"/>
        <v>0</v>
      </c>
    </row>
    <row r="195" spans="1:11" ht="12.75">
      <c r="A195" s="4">
        <v>193</v>
      </c>
      <c r="B195" s="5">
        <f t="shared" si="95"/>
        <v>3.368485456349056</v>
      </c>
      <c r="C195" s="6">
        <f>IF('Sinus (gesamt)'!$J$20&lt;&gt;"",SIN(B195),"")</f>
        <v>-0.22495105434386498</v>
      </c>
      <c r="D195" s="4">
        <f t="shared" si="99"/>
        <v>433</v>
      </c>
      <c r="E195" s="5">
        <f t="shared" si="96"/>
        <v>7.557275661135447</v>
      </c>
      <c r="F195" s="6">
        <f t="shared" si="97"/>
        <v>0.9563047559630353</v>
      </c>
      <c r="G195" s="4">
        <f t="shared" si="100"/>
        <v>313</v>
      </c>
      <c r="H195" s="5">
        <f aca="true" t="shared" si="101" ref="H195:H258">RADIANS(G195)</f>
        <v>5.462880558742252</v>
      </c>
      <c r="I195" s="6">
        <f aca="true" t="shared" si="102" ref="I195:I210">SIN(H195)</f>
        <v>-0.7313537016191703</v>
      </c>
      <c r="J195" s="5">
        <f t="shared" si="98"/>
        <v>0.7313537016191703</v>
      </c>
      <c r="K195" s="4">
        <f aca="true" t="shared" si="103" ref="K195:K210">C195+F195+I195</f>
        <v>0</v>
      </c>
    </row>
    <row r="196" spans="1:11" ht="12.75">
      <c r="A196" s="4">
        <v>194</v>
      </c>
      <c r="B196" s="5">
        <f aca="true" t="shared" si="104" ref="B196:B211">RADIANS(A196)</f>
        <v>3.385938748868999</v>
      </c>
      <c r="C196" s="6">
        <f>IF('Sinus (gesamt)'!$J$20&lt;&gt;"",SIN(B196),"")</f>
        <v>-0.2419218955996675</v>
      </c>
      <c r="D196" s="4">
        <f t="shared" si="99"/>
        <v>434</v>
      </c>
      <c r="E196" s="5">
        <f aca="true" t="shared" si="105" ref="E196:E211">RADIANS(D196)</f>
        <v>7.574728953655391</v>
      </c>
      <c r="F196" s="6">
        <f aca="true" t="shared" si="106" ref="F196:F211">SIN(E196)</f>
        <v>0.9612616959383189</v>
      </c>
      <c r="G196" s="4">
        <f t="shared" si="100"/>
        <v>314</v>
      </c>
      <c r="H196" s="5">
        <f t="shared" si="101"/>
        <v>5.480333851262195</v>
      </c>
      <c r="I196" s="6">
        <f t="shared" si="102"/>
        <v>-0.7193398003386512</v>
      </c>
      <c r="J196" s="5">
        <f aca="true" t="shared" si="107" ref="J196:J211">C196+F196</f>
        <v>0.7193398003386514</v>
      </c>
      <c r="K196" s="4">
        <f t="shared" si="103"/>
        <v>0</v>
      </c>
    </row>
    <row r="197" spans="1:11" ht="12.75">
      <c r="A197" s="4">
        <v>195</v>
      </c>
      <c r="B197" s="5">
        <f t="shared" si="104"/>
        <v>3.4033920413889427</v>
      </c>
      <c r="C197" s="6">
        <f>IF('Sinus (gesamt)'!$J$20&lt;&gt;"",SIN(B197),"")</f>
        <v>-0.2588190451025208</v>
      </c>
      <c r="D197" s="4">
        <f t="shared" si="99"/>
        <v>435</v>
      </c>
      <c r="E197" s="5">
        <f t="shared" si="105"/>
        <v>7.592182246175334</v>
      </c>
      <c r="F197" s="6">
        <f t="shared" si="106"/>
        <v>0.9659258262890683</v>
      </c>
      <c r="G197" s="4">
        <f t="shared" si="100"/>
        <v>315</v>
      </c>
      <c r="H197" s="5">
        <f t="shared" si="101"/>
        <v>5.497787143782138</v>
      </c>
      <c r="I197" s="6">
        <f t="shared" si="102"/>
        <v>-0.7071067811865477</v>
      </c>
      <c r="J197" s="5">
        <f t="shared" si="107"/>
        <v>0.7071067811865475</v>
      </c>
      <c r="K197" s="4">
        <f t="shared" si="103"/>
        <v>0</v>
      </c>
    </row>
    <row r="198" spans="1:11" ht="12.75">
      <c r="A198" s="4">
        <v>196</v>
      </c>
      <c r="B198" s="5">
        <f t="shared" si="104"/>
        <v>3.420845333908886</v>
      </c>
      <c r="C198" s="6">
        <f>IF('Sinus (gesamt)'!$J$20&lt;&gt;"",SIN(B198),"")</f>
        <v>-0.275637355816999</v>
      </c>
      <c r="D198" s="4">
        <f t="shared" si="99"/>
        <v>436</v>
      </c>
      <c r="E198" s="5">
        <f t="shared" si="105"/>
        <v>7.609635538695277</v>
      </c>
      <c r="F198" s="6">
        <f t="shared" si="106"/>
        <v>0.9702957262759965</v>
      </c>
      <c r="G198" s="4">
        <f t="shared" si="100"/>
        <v>316</v>
      </c>
      <c r="H198" s="5">
        <f t="shared" si="101"/>
        <v>5.515240436302081</v>
      </c>
      <c r="I198" s="6">
        <f t="shared" si="102"/>
        <v>-0.6946583704589976</v>
      </c>
      <c r="J198" s="5">
        <f t="shared" si="107"/>
        <v>0.6946583704589975</v>
      </c>
      <c r="K198" s="4">
        <f t="shared" si="103"/>
        <v>0</v>
      </c>
    </row>
    <row r="199" spans="1:11" ht="12.75">
      <c r="A199" s="4">
        <v>197</v>
      </c>
      <c r="B199" s="5">
        <f t="shared" si="104"/>
        <v>3.4382986264288293</v>
      </c>
      <c r="C199" s="6">
        <f>IF('Sinus (gesamt)'!$J$20&lt;&gt;"",SIN(B199),"")</f>
        <v>-0.29237170472273677</v>
      </c>
      <c r="D199" s="4">
        <f t="shared" si="99"/>
        <v>437</v>
      </c>
      <c r="E199" s="5">
        <f t="shared" si="105"/>
        <v>7.62708883121522</v>
      </c>
      <c r="F199" s="6">
        <f t="shared" si="106"/>
        <v>0.9743700647852351</v>
      </c>
      <c r="G199" s="4">
        <f t="shared" si="100"/>
        <v>317</v>
      </c>
      <c r="H199" s="5">
        <f t="shared" si="101"/>
        <v>5.532693728822025</v>
      </c>
      <c r="I199" s="6">
        <f t="shared" si="102"/>
        <v>-0.6819983600624983</v>
      </c>
      <c r="J199" s="5">
        <f t="shared" si="107"/>
        <v>0.6819983600624984</v>
      </c>
      <c r="K199" s="4">
        <f t="shared" si="103"/>
        <v>0</v>
      </c>
    </row>
    <row r="200" spans="1:11" ht="12.75">
      <c r="A200" s="4">
        <v>198</v>
      </c>
      <c r="B200" s="5">
        <f t="shared" si="104"/>
        <v>3.4557519189487724</v>
      </c>
      <c r="C200" s="6">
        <f>IF('Sinus (gesamt)'!$J$20&lt;&gt;"",SIN(B200),"")</f>
        <v>-0.3090169943749473</v>
      </c>
      <c r="D200" s="4">
        <f t="shared" si="99"/>
        <v>438</v>
      </c>
      <c r="E200" s="5">
        <f t="shared" si="105"/>
        <v>7.644542123735164</v>
      </c>
      <c r="F200" s="6">
        <f t="shared" si="106"/>
        <v>0.9781476007338057</v>
      </c>
      <c r="G200" s="4">
        <f t="shared" si="100"/>
        <v>318</v>
      </c>
      <c r="H200" s="5">
        <f t="shared" si="101"/>
        <v>5.550147021341968</v>
      </c>
      <c r="I200" s="6">
        <f t="shared" si="102"/>
        <v>-0.6691306063588581</v>
      </c>
      <c r="J200" s="5">
        <f t="shared" si="107"/>
        <v>0.6691306063588585</v>
      </c>
      <c r="K200" s="4">
        <f t="shared" si="103"/>
        <v>0</v>
      </c>
    </row>
    <row r="201" spans="1:11" ht="12.75">
      <c r="A201" s="4">
        <v>199</v>
      </c>
      <c r="B201" s="5">
        <f t="shared" si="104"/>
        <v>3.473205211468716</v>
      </c>
      <c r="C201" s="6">
        <f>IF('Sinus (gesamt)'!$J$20&lt;&gt;"",SIN(B201),"")</f>
        <v>-0.32556815445715676</v>
      </c>
      <c r="D201" s="4">
        <f t="shared" si="99"/>
        <v>439</v>
      </c>
      <c r="E201" s="5">
        <f t="shared" si="105"/>
        <v>7.661995416255107</v>
      </c>
      <c r="F201" s="6">
        <f t="shared" si="106"/>
        <v>0.981627183447664</v>
      </c>
      <c r="G201" s="4">
        <f t="shared" si="100"/>
        <v>319</v>
      </c>
      <c r="H201" s="5">
        <f t="shared" si="101"/>
        <v>5.567600313861911</v>
      </c>
      <c r="I201" s="6">
        <f t="shared" si="102"/>
        <v>-0.6560590289905074</v>
      </c>
      <c r="J201" s="5">
        <f t="shared" si="107"/>
        <v>0.6560590289905073</v>
      </c>
      <c r="K201" s="4">
        <f t="shared" si="103"/>
        <v>0</v>
      </c>
    </row>
    <row r="202" spans="1:11" ht="12.75">
      <c r="A202" s="4">
        <v>200</v>
      </c>
      <c r="B202" s="5">
        <f t="shared" si="104"/>
        <v>3.490658503988659</v>
      </c>
      <c r="C202" s="6">
        <f>IF('Sinus (gesamt)'!$J$20&lt;&gt;"",SIN(B202),"")</f>
        <v>-0.34202014332566866</v>
      </c>
      <c r="D202" s="4">
        <f t="shared" si="99"/>
        <v>440</v>
      </c>
      <c r="E202" s="5">
        <f t="shared" si="105"/>
        <v>7.67944870877505</v>
      </c>
      <c r="F202" s="6">
        <f t="shared" si="106"/>
        <v>0.984807753012208</v>
      </c>
      <c r="G202" s="4">
        <f t="shared" si="100"/>
        <v>320</v>
      </c>
      <c r="H202" s="5">
        <f t="shared" si="101"/>
        <v>5.585053606381854</v>
      </c>
      <c r="I202" s="6">
        <f t="shared" si="102"/>
        <v>-0.6427876096865396</v>
      </c>
      <c r="J202" s="5">
        <f t="shared" si="107"/>
        <v>0.6427876096865394</v>
      </c>
      <c r="K202" s="4">
        <f t="shared" si="103"/>
        <v>0</v>
      </c>
    </row>
    <row r="203" spans="1:11" ht="12.75">
      <c r="A203" s="4">
        <v>201</v>
      </c>
      <c r="B203" s="5">
        <f t="shared" si="104"/>
        <v>3.5081117965086026</v>
      </c>
      <c r="C203" s="6">
        <f>IF('Sinus (gesamt)'!$J$20&lt;&gt;"",SIN(B203),"")</f>
        <v>-0.35836794954530043</v>
      </c>
      <c r="D203" s="4">
        <f t="shared" si="99"/>
        <v>441</v>
      </c>
      <c r="E203" s="5">
        <f t="shared" si="105"/>
        <v>7.696902001294993</v>
      </c>
      <c r="F203" s="6">
        <f t="shared" si="106"/>
        <v>0.9876883405951377</v>
      </c>
      <c r="G203" s="4">
        <f t="shared" si="100"/>
        <v>321</v>
      </c>
      <c r="H203" s="5">
        <f t="shared" si="101"/>
        <v>5.602506898901797</v>
      </c>
      <c r="I203" s="6">
        <f t="shared" si="102"/>
        <v>-0.6293203910498378</v>
      </c>
      <c r="J203" s="5">
        <f t="shared" si="107"/>
        <v>0.6293203910498373</v>
      </c>
      <c r="K203" s="4">
        <f t="shared" si="103"/>
        <v>0</v>
      </c>
    </row>
    <row r="204" spans="1:11" ht="12.75">
      <c r="A204" s="4">
        <v>202</v>
      </c>
      <c r="B204" s="5">
        <f t="shared" si="104"/>
        <v>3.5255650890285457</v>
      </c>
      <c r="C204" s="6">
        <f>IF('Sinus (gesamt)'!$J$20&lt;&gt;"",SIN(B204),"")</f>
        <v>-0.374606593415912</v>
      </c>
      <c r="D204" s="4">
        <f t="shared" si="99"/>
        <v>442</v>
      </c>
      <c r="E204" s="5">
        <f t="shared" si="105"/>
        <v>7.714355293814936</v>
      </c>
      <c r="F204" s="6">
        <f t="shared" si="106"/>
        <v>0.9902680687415703</v>
      </c>
      <c r="G204" s="4">
        <f t="shared" si="100"/>
        <v>322</v>
      </c>
      <c r="H204" s="5">
        <f t="shared" si="101"/>
        <v>5.619960191421741</v>
      </c>
      <c r="I204" s="6">
        <f t="shared" si="102"/>
        <v>-0.6156614753256582</v>
      </c>
      <c r="J204" s="5">
        <f t="shared" si="107"/>
        <v>0.6156614753256582</v>
      </c>
      <c r="K204" s="4">
        <f t="shared" si="103"/>
        <v>0</v>
      </c>
    </row>
    <row r="205" spans="1:11" ht="12.75">
      <c r="A205" s="4">
        <v>203</v>
      </c>
      <c r="B205" s="5">
        <f t="shared" si="104"/>
        <v>3.543018381548489</v>
      </c>
      <c r="C205" s="6">
        <f>IF('Sinus (gesamt)'!$J$20&lt;&gt;"",SIN(B205),"")</f>
        <v>-0.39073112848927355</v>
      </c>
      <c r="D205" s="4">
        <f t="shared" si="99"/>
        <v>443</v>
      </c>
      <c r="E205" s="5">
        <f t="shared" si="105"/>
        <v>7.73180858633488</v>
      </c>
      <c r="F205" s="6">
        <f t="shared" si="106"/>
        <v>0.9925461516413221</v>
      </c>
      <c r="G205" s="4">
        <f t="shared" si="100"/>
        <v>323</v>
      </c>
      <c r="H205" s="5">
        <f t="shared" si="101"/>
        <v>5.6374134839416845</v>
      </c>
      <c r="I205" s="6">
        <f t="shared" si="102"/>
        <v>-0.6018150231520483</v>
      </c>
      <c r="J205" s="5">
        <f t="shared" si="107"/>
        <v>0.6018150231520485</v>
      </c>
      <c r="K205" s="4">
        <f t="shared" si="103"/>
        <v>0</v>
      </c>
    </row>
    <row r="206" spans="1:11" ht="12.75">
      <c r="A206" s="4">
        <v>204</v>
      </c>
      <c r="B206" s="5">
        <f t="shared" si="104"/>
        <v>3.5604716740684323</v>
      </c>
      <c r="C206" s="6">
        <f>IF('Sinus (gesamt)'!$J$20&lt;&gt;"",SIN(B206),"")</f>
        <v>-0.4067366430758002</v>
      </c>
      <c r="D206" s="4">
        <f t="shared" si="99"/>
        <v>444</v>
      </c>
      <c r="E206" s="5">
        <f t="shared" si="105"/>
        <v>7.749261878854823</v>
      </c>
      <c r="F206" s="6">
        <f t="shared" si="106"/>
        <v>0.9945218953682733</v>
      </c>
      <c r="G206" s="4">
        <f t="shared" si="100"/>
        <v>324</v>
      </c>
      <c r="H206" s="5">
        <f t="shared" si="101"/>
        <v>5.654866776461628</v>
      </c>
      <c r="I206" s="6">
        <f t="shared" si="102"/>
        <v>-0.5877852522924734</v>
      </c>
      <c r="J206" s="5">
        <f t="shared" si="107"/>
        <v>0.5877852522924731</v>
      </c>
      <c r="K206" s="4">
        <f t="shared" si="103"/>
        <v>0</v>
      </c>
    </row>
    <row r="207" spans="1:11" ht="12.75">
      <c r="A207" s="4">
        <v>205</v>
      </c>
      <c r="B207" s="5">
        <f t="shared" si="104"/>
        <v>3.5779249665883754</v>
      </c>
      <c r="C207" s="6">
        <f>IF('Sinus (gesamt)'!$J$20&lt;&gt;"",SIN(B207),"")</f>
        <v>-0.4226182617406993</v>
      </c>
      <c r="D207" s="4">
        <f t="shared" si="99"/>
        <v>445</v>
      </c>
      <c r="E207" s="5">
        <f t="shared" si="105"/>
        <v>7.766715171374766</v>
      </c>
      <c r="F207" s="6">
        <f t="shared" si="106"/>
        <v>0.9961946980917455</v>
      </c>
      <c r="G207" s="4">
        <f t="shared" si="100"/>
        <v>325</v>
      </c>
      <c r="H207" s="5">
        <f t="shared" si="101"/>
        <v>5.672320068981571</v>
      </c>
      <c r="I207" s="6">
        <f t="shared" si="102"/>
        <v>-0.5735764363510465</v>
      </c>
      <c r="J207" s="5">
        <f t="shared" si="107"/>
        <v>0.5735764363510463</v>
      </c>
      <c r="K207" s="4">
        <f t="shared" si="103"/>
        <v>0</v>
      </c>
    </row>
    <row r="208" spans="1:11" ht="12.75">
      <c r="A208" s="4">
        <v>206</v>
      </c>
      <c r="B208" s="5">
        <f t="shared" si="104"/>
        <v>3.595378259108319</v>
      </c>
      <c r="C208" s="6">
        <f>IF('Sinus (gesamt)'!$J$20&lt;&gt;"",SIN(B208),"")</f>
        <v>-0.43837114678907746</v>
      </c>
      <c r="D208" s="4">
        <f t="shared" si="99"/>
        <v>446</v>
      </c>
      <c r="E208" s="5">
        <f t="shared" si="105"/>
        <v>7.7841684638947095</v>
      </c>
      <c r="F208" s="6">
        <f t="shared" si="106"/>
        <v>0.9975640502598242</v>
      </c>
      <c r="G208" s="4">
        <f t="shared" si="100"/>
        <v>326</v>
      </c>
      <c r="H208" s="5">
        <f t="shared" si="101"/>
        <v>5.689773361501515</v>
      </c>
      <c r="I208" s="6">
        <f t="shared" si="102"/>
        <v>-0.5591929034707466</v>
      </c>
      <c r="J208" s="5">
        <f t="shared" si="107"/>
        <v>0.5591929034707468</v>
      </c>
      <c r="K208" s="4">
        <f t="shared" si="103"/>
        <v>0</v>
      </c>
    </row>
    <row r="209" spans="1:11" ht="12.75">
      <c r="A209" s="4">
        <v>207</v>
      </c>
      <c r="B209" s="5">
        <f t="shared" si="104"/>
        <v>3.612831551628262</v>
      </c>
      <c r="C209" s="6">
        <f>IF('Sinus (gesamt)'!$J$20&lt;&gt;"",SIN(B209),"")</f>
        <v>-0.4539904997395467</v>
      </c>
      <c r="D209" s="4">
        <f t="shared" si="99"/>
        <v>447</v>
      </c>
      <c r="E209" s="5">
        <f t="shared" si="105"/>
        <v>7.8016217564146535</v>
      </c>
      <c r="F209" s="6">
        <f t="shared" si="106"/>
        <v>0.9986295347545739</v>
      </c>
      <c r="G209" s="4">
        <f t="shared" si="100"/>
        <v>327</v>
      </c>
      <c r="H209" s="5">
        <f t="shared" si="101"/>
        <v>5.707226654021458</v>
      </c>
      <c r="I209" s="6">
        <f t="shared" si="102"/>
        <v>-0.544639035015027</v>
      </c>
      <c r="J209" s="5">
        <f t="shared" si="107"/>
        <v>0.5446390350150272</v>
      </c>
      <c r="K209" s="4">
        <f t="shared" si="103"/>
        <v>0</v>
      </c>
    </row>
    <row r="210" spans="1:11" ht="12.75">
      <c r="A210" s="4">
        <v>208</v>
      </c>
      <c r="B210" s="5">
        <f t="shared" si="104"/>
        <v>3.6302848441482056</v>
      </c>
      <c r="C210" s="6">
        <f>IF('Sinus (gesamt)'!$J$20&lt;&gt;"",SIN(B210),"")</f>
        <v>-0.46947156278589086</v>
      </c>
      <c r="D210" s="4">
        <f aca="true" t="shared" si="108" ref="D210:D225">A210+240</f>
        <v>448</v>
      </c>
      <c r="E210" s="5">
        <f t="shared" si="105"/>
        <v>7.819075048934597</v>
      </c>
      <c r="F210" s="6">
        <f t="shared" si="106"/>
        <v>0.9993908270190958</v>
      </c>
      <c r="G210" s="4">
        <f aca="true" t="shared" si="109" ref="G210:G225">A210+120</f>
        <v>328</v>
      </c>
      <c r="H210" s="5">
        <f t="shared" si="101"/>
        <v>5.724679946541401</v>
      </c>
      <c r="I210" s="6">
        <f t="shared" si="102"/>
        <v>-0.529919264233205</v>
      </c>
      <c r="J210" s="5">
        <f t="shared" si="107"/>
        <v>0.5299192642332049</v>
      </c>
      <c r="K210" s="4">
        <f t="shared" si="103"/>
        <v>0</v>
      </c>
    </row>
    <row r="211" spans="1:11" ht="12.75">
      <c r="A211" s="4">
        <v>209</v>
      </c>
      <c r="B211" s="5">
        <f t="shared" si="104"/>
        <v>3.6477381366681487</v>
      </c>
      <c r="C211" s="6">
        <f>IF('Sinus (gesamt)'!$J$20&lt;&gt;"",SIN(B211),"")</f>
        <v>-0.48480962024633695</v>
      </c>
      <c r="D211" s="4">
        <f t="shared" si="108"/>
        <v>449</v>
      </c>
      <c r="E211" s="5">
        <f t="shared" si="105"/>
        <v>7.83652834145454</v>
      </c>
      <c r="F211" s="6">
        <f t="shared" si="106"/>
        <v>0.9998476951563913</v>
      </c>
      <c r="G211" s="4">
        <f t="shared" si="109"/>
        <v>329</v>
      </c>
      <c r="H211" s="5">
        <f t="shared" si="101"/>
        <v>5.742133239061344</v>
      </c>
      <c r="I211" s="6">
        <f aca="true" t="shared" si="110" ref="I211:I226">SIN(H211)</f>
        <v>-0.5150380749100545</v>
      </c>
      <c r="J211" s="5">
        <f t="shared" si="107"/>
        <v>0.5150380749100543</v>
      </c>
      <c r="K211" s="4">
        <f aca="true" t="shared" si="111" ref="K211:K226">C211+F211+I211</f>
        <v>0</v>
      </c>
    </row>
    <row r="212" spans="1:11" ht="12.75">
      <c r="A212" s="4">
        <v>210</v>
      </c>
      <c r="B212" s="5">
        <f aca="true" t="shared" si="112" ref="B212:B227">RADIANS(A212)</f>
        <v>3.6651914291880923</v>
      </c>
      <c r="C212" s="6">
        <f>IF('Sinus (gesamt)'!$J$20&lt;&gt;"",SIN(B212),"")</f>
        <v>-0.5000000000000001</v>
      </c>
      <c r="D212" s="4">
        <f t="shared" si="108"/>
        <v>450</v>
      </c>
      <c r="E212" s="5">
        <f aca="true" t="shared" si="113" ref="E212:E227">RADIANS(D212)</f>
        <v>7.853981633974483</v>
      </c>
      <c r="F212" s="6">
        <f aca="true" t="shared" si="114" ref="F212:F227">SIN(E212)</f>
        <v>1</v>
      </c>
      <c r="G212" s="4">
        <f t="shared" si="109"/>
        <v>330</v>
      </c>
      <c r="H212" s="5">
        <f t="shared" si="101"/>
        <v>5.759586531581287</v>
      </c>
      <c r="I212" s="6">
        <f t="shared" si="110"/>
        <v>-0.5000000000000004</v>
      </c>
      <c r="J212" s="5">
        <f aca="true" t="shared" si="115" ref="J212:J227">C212+F212</f>
        <v>0.4999999999999999</v>
      </c>
      <c r="K212" s="4">
        <f t="shared" si="111"/>
        <v>-5.551115123125783E-16</v>
      </c>
    </row>
    <row r="213" spans="1:11" ht="12.75">
      <c r="A213" s="4">
        <v>211</v>
      </c>
      <c r="B213" s="5">
        <f t="shared" si="112"/>
        <v>3.6826447217080354</v>
      </c>
      <c r="C213" s="6">
        <f>IF('Sinus (gesamt)'!$J$20&lt;&gt;"",SIN(B213),"")</f>
        <v>-0.5150380749100542</v>
      </c>
      <c r="D213" s="4">
        <f t="shared" si="108"/>
        <v>451</v>
      </c>
      <c r="E213" s="5">
        <f t="shared" si="113"/>
        <v>7.871434926494426</v>
      </c>
      <c r="F213" s="6">
        <f t="shared" si="114"/>
        <v>0.9998476951563913</v>
      </c>
      <c r="G213" s="4">
        <f t="shared" si="109"/>
        <v>331</v>
      </c>
      <c r="H213" s="5">
        <f t="shared" si="101"/>
        <v>5.777039824101231</v>
      </c>
      <c r="I213" s="6">
        <f t="shared" si="110"/>
        <v>-0.4848096202463369</v>
      </c>
      <c r="J213" s="5">
        <f t="shared" si="115"/>
        <v>0.4848096202463371</v>
      </c>
      <c r="K213" s="4">
        <f t="shared" si="111"/>
        <v>0</v>
      </c>
    </row>
    <row r="214" spans="1:11" ht="12.75">
      <c r="A214" s="4">
        <v>212</v>
      </c>
      <c r="B214" s="5">
        <f t="shared" si="112"/>
        <v>3.7000980142279785</v>
      </c>
      <c r="C214" s="6">
        <f>IF('Sinus (gesamt)'!$J$20&lt;&gt;"",SIN(B214),"")</f>
        <v>-0.5299192642332048</v>
      </c>
      <c r="D214" s="4">
        <f t="shared" si="108"/>
        <v>452</v>
      </c>
      <c r="E214" s="5">
        <f t="shared" si="113"/>
        <v>7.88888821901437</v>
      </c>
      <c r="F214" s="6">
        <f t="shared" si="114"/>
        <v>0.9993908270190958</v>
      </c>
      <c r="G214" s="4">
        <f t="shared" si="109"/>
        <v>332</v>
      </c>
      <c r="H214" s="5">
        <f t="shared" si="101"/>
        <v>5.794493116621174</v>
      </c>
      <c r="I214" s="6">
        <f t="shared" si="110"/>
        <v>-0.4694715627858908</v>
      </c>
      <c r="J214" s="5">
        <f t="shared" si="115"/>
        <v>0.469471562785891</v>
      </c>
      <c r="K214" s="4">
        <f t="shared" si="111"/>
        <v>0</v>
      </c>
    </row>
    <row r="215" spans="1:11" ht="12.75">
      <c r="A215" s="4">
        <v>213</v>
      </c>
      <c r="B215" s="5">
        <f t="shared" si="112"/>
        <v>3.717551306747922</v>
      </c>
      <c r="C215" s="6">
        <f>IF('Sinus (gesamt)'!$J$20&lt;&gt;"",SIN(B215),"")</f>
        <v>-0.5446390350150271</v>
      </c>
      <c r="D215" s="4">
        <f t="shared" si="108"/>
        <v>453</v>
      </c>
      <c r="E215" s="5">
        <f t="shared" si="113"/>
        <v>7.906341511534313</v>
      </c>
      <c r="F215" s="6">
        <f t="shared" si="114"/>
        <v>0.9986295347545738</v>
      </c>
      <c r="G215" s="4">
        <f t="shared" si="109"/>
        <v>333</v>
      </c>
      <c r="H215" s="5">
        <f t="shared" si="101"/>
        <v>5.811946409141117</v>
      </c>
      <c r="I215" s="6">
        <f t="shared" si="110"/>
        <v>-0.45399049973954697</v>
      </c>
      <c r="J215" s="5">
        <f t="shared" si="115"/>
        <v>0.45399049973954675</v>
      </c>
      <c r="K215" s="4">
        <f t="shared" si="111"/>
        <v>0</v>
      </c>
    </row>
    <row r="216" spans="1:11" ht="12.75">
      <c r="A216" s="4">
        <v>214</v>
      </c>
      <c r="B216" s="5">
        <f t="shared" si="112"/>
        <v>3.735004599267865</v>
      </c>
      <c r="C216" s="6">
        <f>IF('Sinus (gesamt)'!$J$20&lt;&gt;"",SIN(B216),"")</f>
        <v>-0.5591929034707467</v>
      </c>
      <c r="D216" s="4">
        <f t="shared" si="108"/>
        <v>454</v>
      </c>
      <c r="E216" s="5">
        <f t="shared" si="113"/>
        <v>7.923794804054256</v>
      </c>
      <c r="F216" s="6">
        <f t="shared" si="114"/>
        <v>0.9975640502598243</v>
      </c>
      <c r="G216" s="4">
        <f t="shared" si="109"/>
        <v>334</v>
      </c>
      <c r="H216" s="5">
        <f t="shared" si="101"/>
        <v>5.82939970166106</v>
      </c>
      <c r="I216" s="6">
        <f t="shared" si="110"/>
        <v>-0.4383711467890778</v>
      </c>
      <c r="J216" s="5">
        <f t="shared" si="115"/>
        <v>0.4383711467890776</v>
      </c>
      <c r="K216" s="4">
        <f t="shared" si="111"/>
        <v>0</v>
      </c>
    </row>
    <row r="217" spans="1:11" ht="12.75">
      <c r="A217" s="4">
        <v>215</v>
      </c>
      <c r="B217" s="5">
        <f t="shared" si="112"/>
        <v>3.7524578917878086</v>
      </c>
      <c r="C217" s="6">
        <f>IF('Sinus (gesamt)'!$J$20&lt;&gt;"",SIN(B217),"")</f>
        <v>-0.5735764363510462</v>
      </c>
      <c r="D217" s="4">
        <f t="shared" si="108"/>
        <v>455</v>
      </c>
      <c r="E217" s="5">
        <f t="shared" si="113"/>
        <v>7.941248096574199</v>
      </c>
      <c r="F217" s="6">
        <f t="shared" si="114"/>
        <v>0.9961946980917455</v>
      </c>
      <c r="G217" s="4">
        <f t="shared" si="109"/>
        <v>335</v>
      </c>
      <c r="H217" s="5">
        <f t="shared" si="101"/>
        <v>5.846852994181004</v>
      </c>
      <c r="I217" s="6">
        <f t="shared" si="110"/>
        <v>-0.4226182617406992</v>
      </c>
      <c r="J217" s="5">
        <f t="shared" si="115"/>
        <v>0.4226182617406994</v>
      </c>
      <c r="K217" s="4">
        <f t="shared" si="111"/>
        <v>0</v>
      </c>
    </row>
    <row r="218" spans="1:11" ht="12.75">
      <c r="A218" s="4">
        <v>216</v>
      </c>
      <c r="B218" s="5">
        <f t="shared" si="112"/>
        <v>3.7699111843077517</v>
      </c>
      <c r="C218" s="6">
        <f>IF('Sinus (gesamt)'!$J$20&lt;&gt;"",SIN(B218),"")</f>
        <v>-0.587785252292473</v>
      </c>
      <c r="D218" s="4">
        <f t="shared" si="108"/>
        <v>456</v>
      </c>
      <c r="E218" s="5">
        <f t="shared" si="113"/>
        <v>7.958701389094143</v>
      </c>
      <c r="F218" s="6">
        <f t="shared" si="114"/>
        <v>0.9945218953682733</v>
      </c>
      <c r="G218" s="4">
        <f t="shared" si="109"/>
        <v>336</v>
      </c>
      <c r="H218" s="5">
        <f t="shared" si="101"/>
        <v>5.8643062867009474</v>
      </c>
      <c r="I218" s="6">
        <f t="shared" si="110"/>
        <v>-0.40673664307580015</v>
      </c>
      <c r="J218" s="5">
        <f t="shared" si="115"/>
        <v>0.40673664307580026</v>
      </c>
      <c r="K218" s="4">
        <f t="shared" si="111"/>
        <v>0</v>
      </c>
    </row>
    <row r="219" spans="1:11" ht="12.75">
      <c r="A219" s="4">
        <v>217</v>
      </c>
      <c r="B219" s="5">
        <f t="shared" si="112"/>
        <v>3.7873644768276953</v>
      </c>
      <c r="C219" s="6">
        <f>IF('Sinus (gesamt)'!$J$20&lt;&gt;"",SIN(B219),"")</f>
        <v>-0.6018150231520484</v>
      </c>
      <c r="D219" s="4">
        <f t="shared" si="108"/>
        <v>457</v>
      </c>
      <c r="E219" s="5">
        <f t="shared" si="113"/>
        <v>7.976154681614086</v>
      </c>
      <c r="F219" s="6">
        <f t="shared" si="114"/>
        <v>0.992546151641322</v>
      </c>
      <c r="G219" s="4">
        <f t="shared" si="109"/>
        <v>337</v>
      </c>
      <c r="H219" s="5">
        <f t="shared" si="101"/>
        <v>5.8817595792208905</v>
      </c>
      <c r="I219" s="6">
        <f t="shared" si="110"/>
        <v>-0.3907311284892739</v>
      </c>
      <c r="J219" s="5">
        <f t="shared" si="115"/>
        <v>0.3907311284892736</v>
      </c>
      <c r="K219" s="4">
        <f t="shared" si="111"/>
        <v>0</v>
      </c>
    </row>
    <row r="220" spans="1:11" ht="12.75">
      <c r="A220" s="4">
        <v>218</v>
      </c>
      <c r="B220" s="5">
        <f t="shared" si="112"/>
        <v>3.8048177693476384</v>
      </c>
      <c r="C220" s="6">
        <f>IF('Sinus (gesamt)'!$J$20&lt;&gt;"",SIN(B220),"")</f>
        <v>-0.6156614753256582</v>
      </c>
      <c r="D220" s="4">
        <f t="shared" si="108"/>
        <v>458</v>
      </c>
      <c r="E220" s="5">
        <f t="shared" si="113"/>
        <v>7.993607974134029</v>
      </c>
      <c r="F220" s="6">
        <f t="shared" si="114"/>
        <v>0.9902680687415704</v>
      </c>
      <c r="G220" s="4">
        <f t="shared" si="109"/>
        <v>338</v>
      </c>
      <c r="H220" s="5">
        <f t="shared" si="101"/>
        <v>5.899212871740834</v>
      </c>
      <c r="I220" s="6">
        <f t="shared" si="110"/>
        <v>-0.37460659341591235</v>
      </c>
      <c r="J220" s="5">
        <f t="shared" si="115"/>
        <v>0.3746065934159122</v>
      </c>
      <c r="K220" s="4">
        <f t="shared" si="111"/>
        <v>0</v>
      </c>
    </row>
    <row r="221" spans="1:11" ht="12.75">
      <c r="A221" s="4">
        <v>219</v>
      </c>
      <c r="B221" s="5">
        <f t="shared" si="112"/>
        <v>3.822271061867582</v>
      </c>
      <c r="C221" s="6">
        <f>IF('Sinus (gesamt)'!$J$20&lt;&gt;"",SIN(B221),"")</f>
        <v>-0.6293203910498376</v>
      </c>
      <c r="D221" s="4">
        <f t="shared" si="108"/>
        <v>459</v>
      </c>
      <c r="E221" s="5">
        <f t="shared" si="113"/>
        <v>8.011061266653973</v>
      </c>
      <c r="F221" s="6">
        <f t="shared" si="114"/>
        <v>0.9876883405951377</v>
      </c>
      <c r="G221" s="4">
        <f t="shared" si="109"/>
        <v>339</v>
      </c>
      <c r="H221" s="5">
        <f t="shared" si="101"/>
        <v>5.916666164260777</v>
      </c>
      <c r="I221" s="6">
        <f t="shared" si="110"/>
        <v>-0.35836794954530077</v>
      </c>
      <c r="J221" s="5">
        <f t="shared" si="115"/>
        <v>0.35836794954530005</v>
      </c>
      <c r="K221" s="4">
        <f t="shared" si="111"/>
        <v>-7.216449660063518E-16</v>
      </c>
    </row>
    <row r="222" spans="1:11" ht="12.75">
      <c r="A222" s="4">
        <v>220</v>
      </c>
      <c r="B222" s="5">
        <f t="shared" si="112"/>
        <v>3.839724354387525</v>
      </c>
      <c r="C222" s="6">
        <f>IF('Sinus (gesamt)'!$J$20&lt;&gt;"",SIN(B222),"")</f>
        <v>-0.6427876096865393</v>
      </c>
      <c r="D222" s="4">
        <f t="shared" si="108"/>
        <v>460</v>
      </c>
      <c r="E222" s="5">
        <f t="shared" si="113"/>
        <v>8.028514559173916</v>
      </c>
      <c r="F222" s="6">
        <f t="shared" si="114"/>
        <v>0.9848077530122081</v>
      </c>
      <c r="G222" s="4">
        <f t="shared" si="109"/>
        <v>340</v>
      </c>
      <c r="H222" s="5">
        <f t="shared" si="101"/>
        <v>5.934119456780721</v>
      </c>
      <c r="I222" s="6">
        <f t="shared" si="110"/>
        <v>-0.3420201433256686</v>
      </c>
      <c r="J222" s="5">
        <f t="shared" si="115"/>
        <v>0.3420201433256689</v>
      </c>
      <c r="K222" s="4">
        <f t="shared" si="111"/>
        <v>0</v>
      </c>
    </row>
    <row r="223" spans="1:11" ht="12.75">
      <c r="A223" s="4">
        <v>221</v>
      </c>
      <c r="B223" s="5">
        <f t="shared" si="112"/>
        <v>3.857177646907468</v>
      </c>
      <c r="C223" s="6">
        <f>IF('Sinus (gesamt)'!$J$20&lt;&gt;"",SIN(B223),"")</f>
        <v>-0.656059028990507</v>
      </c>
      <c r="D223" s="4">
        <f t="shared" si="108"/>
        <v>461</v>
      </c>
      <c r="E223" s="5">
        <f t="shared" si="113"/>
        <v>8.04596785169386</v>
      </c>
      <c r="F223" s="6">
        <f t="shared" si="114"/>
        <v>0.9816271834476639</v>
      </c>
      <c r="G223" s="4">
        <f t="shared" si="109"/>
        <v>341</v>
      </c>
      <c r="H223" s="5">
        <f t="shared" si="101"/>
        <v>5.951572749300664</v>
      </c>
      <c r="I223" s="6">
        <f t="shared" si="110"/>
        <v>-0.3255681544571567</v>
      </c>
      <c r="J223" s="5">
        <f t="shared" si="115"/>
        <v>0.3255681544571568</v>
      </c>
      <c r="K223" s="4">
        <f t="shared" si="111"/>
        <v>0</v>
      </c>
    </row>
    <row r="224" spans="1:11" ht="12.75">
      <c r="A224" s="4">
        <v>222</v>
      </c>
      <c r="B224" s="5">
        <f t="shared" si="112"/>
        <v>3.8746309394274117</v>
      </c>
      <c r="C224" s="6">
        <f>IF('Sinus (gesamt)'!$J$20&lt;&gt;"",SIN(B224),"")</f>
        <v>-0.6691306063588582</v>
      </c>
      <c r="D224" s="4">
        <f t="shared" si="108"/>
        <v>462</v>
      </c>
      <c r="E224" s="5">
        <f t="shared" si="113"/>
        <v>8.063421144213802</v>
      </c>
      <c r="F224" s="6">
        <f t="shared" si="114"/>
        <v>0.9781476007338058</v>
      </c>
      <c r="G224" s="4">
        <f t="shared" si="109"/>
        <v>342</v>
      </c>
      <c r="H224" s="5">
        <f t="shared" si="101"/>
        <v>5.969026041820607</v>
      </c>
      <c r="I224" s="6">
        <f t="shared" si="110"/>
        <v>-0.3090169943749476</v>
      </c>
      <c r="J224" s="5">
        <f t="shared" si="115"/>
        <v>0.30901699437494756</v>
      </c>
      <c r="K224" s="4">
        <f t="shared" si="111"/>
        <v>0</v>
      </c>
    </row>
    <row r="225" spans="1:11" ht="12.75">
      <c r="A225" s="4">
        <v>223</v>
      </c>
      <c r="B225" s="5">
        <f t="shared" si="112"/>
        <v>3.8920842319473548</v>
      </c>
      <c r="C225" s="6">
        <f>IF('Sinus (gesamt)'!$J$20&lt;&gt;"",SIN(B225),"")</f>
        <v>-0.6819983600624984</v>
      </c>
      <c r="D225" s="4">
        <f t="shared" si="108"/>
        <v>463</v>
      </c>
      <c r="E225" s="5">
        <f t="shared" si="113"/>
        <v>8.080874436733746</v>
      </c>
      <c r="F225" s="6">
        <f t="shared" si="114"/>
        <v>0.9743700647852352</v>
      </c>
      <c r="G225" s="4">
        <f t="shared" si="109"/>
        <v>343</v>
      </c>
      <c r="H225" s="5">
        <f t="shared" si="101"/>
        <v>5.98647933434055</v>
      </c>
      <c r="I225" s="6">
        <f t="shared" si="110"/>
        <v>-0.29237170472273716</v>
      </c>
      <c r="J225" s="5">
        <f t="shared" si="115"/>
        <v>0.2923717047227369</v>
      </c>
      <c r="K225" s="4">
        <f t="shared" si="111"/>
        <v>0</v>
      </c>
    </row>
    <row r="226" spans="1:11" ht="12.75">
      <c r="A226" s="4">
        <v>224</v>
      </c>
      <c r="B226" s="5">
        <f t="shared" si="112"/>
        <v>3.9095375244672983</v>
      </c>
      <c r="C226" s="6">
        <f>IF('Sinus (gesamt)'!$J$20&lt;&gt;"",SIN(B226),"")</f>
        <v>-0.6946583704589974</v>
      </c>
      <c r="D226" s="4">
        <f aca="true" t="shared" si="116" ref="D226:D241">A226+240</f>
        <v>464</v>
      </c>
      <c r="E226" s="5">
        <f t="shared" si="113"/>
        <v>8.09832772925369</v>
      </c>
      <c r="F226" s="6">
        <f t="shared" si="114"/>
        <v>0.9702957262759964</v>
      </c>
      <c r="G226" s="4">
        <f aca="true" t="shared" si="117" ref="G226:G241">A226+120</f>
        <v>344</v>
      </c>
      <c r="H226" s="5">
        <f t="shared" si="101"/>
        <v>6.003932626860494</v>
      </c>
      <c r="I226" s="6">
        <f t="shared" si="110"/>
        <v>-0.27563735581699894</v>
      </c>
      <c r="J226" s="5">
        <f t="shared" si="115"/>
        <v>0.275637355816999</v>
      </c>
      <c r="K226" s="4">
        <f t="shared" si="111"/>
        <v>0</v>
      </c>
    </row>
    <row r="227" spans="1:11" ht="12.75">
      <c r="A227" s="4">
        <v>225</v>
      </c>
      <c r="B227" s="5">
        <f t="shared" si="112"/>
        <v>3.9269908169872414</v>
      </c>
      <c r="C227" s="6">
        <f>IF('Sinus (gesamt)'!$J$20&lt;&gt;"",SIN(B227),"")</f>
        <v>-0.7071067811865475</v>
      </c>
      <c r="D227" s="4">
        <f t="shared" si="116"/>
        <v>465</v>
      </c>
      <c r="E227" s="5">
        <f t="shared" si="113"/>
        <v>8.115781021773632</v>
      </c>
      <c r="F227" s="6">
        <f t="shared" si="114"/>
        <v>0.9659258262890684</v>
      </c>
      <c r="G227" s="4">
        <f t="shared" si="117"/>
        <v>345</v>
      </c>
      <c r="H227" s="5">
        <f t="shared" si="101"/>
        <v>6.021385919380437</v>
      </c>
      <c r="I227" s="6">
        <f aca="true" t="shared" si="118" ref="I227:I242">SIN(H227)</f>
        <v>-0.2588190451025207</v>
      </c>
      <c r="J227" s="5">
        <f t="shared" si="115"/>
        <v>0.25881904510252096</v>
      </c>
      <c r="K227" s="4">
        <f aca="true" t="shared" si="119" ref="K227:K242">C227+F227+I227</f>
        <v>0</v>
      </c>
    </row>
    <row r="228" spans="1:11" ht="12.75">
      <c r="A228" s="4">
        <v>226</v>
      </c>
      <c r="B228" s="5">
        <f aca="true" t="shared" si="120" ref="B228:B243">RADIANS(A228)</f>
        <v>3.944444109507185</v>
      </c>
      <c r="C228" s="6">
        <f>IF('Sinus (gesamt)'!$J$20&lt;&gt;"",SIN(B228),"")</f>
        <v>-0.7193398003386512</v>
      </c>
      <c r="D228" s="4">
        <f t="shared" si="116"/>
        <v>466</v>
      </c>
      <c r="E228" s="5">
        <f aca="true" t="shared" si="121" ref="E228:E243">RADIANS(D228)</f>
        <v>8.133234314293576</v>
      </c>
      <c r="F228" s="6">
        <f aca="true" t="shared" si="122" ref="F228:F243">SIN(E228)</f>
        <v>0.9612616959383189</v>
      </c>
      <c r="G228" s="4">
        <f t="shared" si="117"/>
        <v>346</v>
      </c>
      <c r="H228" s="5">
        <f t="shared" si="101"/>
        <v>6.03883921190038</v>
      </c>
      <c r="I228" s="6">
        <f t="shared" si="118"/>
        <v>-0.24192189559966787</v>
      </c>
      <c r="J228" s="5">
        <f aca="true" t="shared" si="123" ref="J228:J243">C228+F228</f>
        <v>0.2419218955996677</v>
      </c>
      <c r="K228" s="4">
        <f t="shared" si="119"/>
        <v>0</v>
      </c>
    </row>
    <row r="229" spans="1:11" ht="12.75">
      <c r="A229" s="4">
        <v>227</v>
      </c>
      <c r="B229" s="5">
        <f t="shared" si="120"/>
        <v>3.961897402027128</v>
      </c>
      <c r="C229" s="6">
        <f>IF('Sinus (gesamt)'!$J$20&lt;&gt;"",SIN(B229),"")</f>
        <v>-0.7313537016191705</v>
      </c>
      <c r="D229" s="4">
        <f t="shared" si="116"/>
        <v>467</v>
      </c>
      <c r="E229" s="5">
        <f t="shared" si="121"/>
        <v>8.150687606813518</v>
      </c>
      <c r="F229" s="6">
        <f t="shared" si="122"/>
        <v>0.9563047559630358</v>
      </c>
      <c r="G229" s="4">
        <f t="shared" si="117"/>
        <v>347</v>
      </c>
      <c r="H229" s="5">
        <f t="shared" si="101"/>
        <v>6.056292504420323</v>
      </c>
      <c r="I229" s="6">
        <f t="shared" si="118"/>
        <v>-0.22495105434386534</v>
      </c>
      <c r="J229" s="5">
        <f t="shared" si="123"/>
        <v>0.2249510543438653</v>
      </c>
      <c r="K229" s="4">
        <f t="shared" si="119"/>
        <v>0</v>
      </c>
    </row>
    <row r="230" spans="1:11" ht="12.75">
      <c r="A230" s="4">
        <v>228</v>
      </c>
      <c r="B230" s="5">
        <f t="shared" si="120"/>
        <v>3.9793506945470716</v>
      </c>
      <c r="C230" s="6">
        <f>IF('Sinus (gesamt)'!$J$20&lt;&gt;"",SIN(B230),"")</f>
        <v>-0.7431448254773944</v>
      </c>
      <c r="D230" s="4">
        <f t="shared" si="116"/>
        <v>468</v>
      </c>
      <c r="E230" s="5">
        <f t="shared" si="121"/>
        <v>8.168140899333462</v>
      </c>
      <c r="F230" s="6">
        <f t="shared" si="122"/>
        <v>0.9510565162951536</v>
      </c>
      <c r="G230" s="4">
        <f t="shared" si="117"/>
        <v>348</v>
      </c>
      <c r="H230" s="5">
        <f t="shared" si="101"/>
        <v>6.073745796940266</v>
      </c>
      <c r="I230" s="6">
        <f t="shared" si="118"/>
        <v>-0.20791169081775987</v>
      </c>
      <c r="J230" s="5">
        <f t="shared" si="123"/>
        <v>0.2079116908177593</v>
      </c>
      <c r="K230" s="4">
        <f t="shared" si="119"/>
        <v>-5.828670879282072E-16</v>
      </c>
    </row>
    <row r="231" spans="1:11" ht="12.75">
      <c r="A231" s="4">
        <v>229</v>
      </c>
      <c r="B231" s="5">
        <f t="shared" si="120"/>
        <v>3.9968039870670147</v>
      </c>
      <c r="C231" s="6">
        <f>IF('Sinus (gesamt)'!$J$20&lt;&gt;"",SIN(B231),"")</f>
        <v>-0.754709580222772</v>
      </c>
      <c r="D231" s="4">
        <f t="shared" si="116"/>
        <v>469</v>
      </c>
      <c r="E231" s="5">
        <f t="shared" si="121"/>
        <v>8.185594191853406</v>
      </c>
      <c r="F231" s="6">
        <f t="shared" si="122"/>
        <v>0.9455185755993167</v>
      </c>
      <c r="G231" s="4">
        <f t="shared" si="117"/>
        <v>349</v>
      </c>
      <c r="H231" s="5">
        <f t="shared" si="101"/>
        <v>6.09119908946021</v>
      </c>
      <c r="I231" s="6">
        <f t="shared" si="118"/>
        <v>-0.19080899537654467</v>
      </c>
      <c r="J231" s="5">
        <f t="shared" si="123"/>
        <v>0.19080899537654472</v>
      </c>
      <c r="K231" s="4">
        <f t="shared" si="119"/>
        <v>0</v>
      </c>
    </row>
    <row r="232" spans="1:11" ht="12.75">
      <c r="A232" s="4">
        <v>230</v>
      </c>
      <c r="B232" s="5">
        <f t="shared" si="120"/>
        <v>4.014257279586958</v>
      </c>
      <c r="C232" s="6">
        <f>IF('Sinus (gesamt)'!$J$20&lt;&gt;"",SIN(B232),"")</f>
        <v>-0.7660444431189779</v>
      </c>
      <c r="D232" s="4">
        <f t="shared" si="116"/>
        <v>470</v>
      </c>
      <c r="E232" s="5">
        <f t="shared" si="121"/>
        <v>8.203047484373348</v>
      </c>
      <c r="F232" s="6">
        <f t="shared" si="122"/>
        <v>0.9396926207859086</v>
      </c>
      <c r="G232" s="4">
        <f t="shared" si="117"/>
        <v>350</v>
      </c>
      <c r="H232" s="5">
        <f t="shared" si="101"/>
        <v>6.1086523819801535</v>
      </c>
      <c r="I232" s="6">
        <f t="shared" si="118"/>
        <v>-0.1736481776669304</v>
      </c>
      <c r="J232" s="5">
        <f t="shared" si="123"/>
        <v>0.17364817766693075</v>
      </c>
      <c r="K232" s="4">
        <f t="shared" si="119"/>
        <v>3.608224830031759E-16</v>
      </c>
    </row>
    <row r="233" spans="1:11" ht="12.75">
      <c r="A233" s="4">
        <v>231</v>
      </c>
      <c r="B233" s="5">
        <f t="shared" si="120"/>
        <v>4.031710572106901</v>
      </c>
      <c r="C233" s="6">
        <f>IF('Sinus (gesamt)'!$J$20&lt;&gt;"",SIN(B233),"")</f>
        <v>-0.7771459614569706</v>
      </c>
      <c r="D233" s="4">
        <f t="shared" si="116"/>
        <v>471</v>
      </c>
      <c r="E233" s="5">
        <f t="shared" si="121"/>
        <v>8.220500776893292</v>
      </c>
      <c r="F233" s="6">
        <f t="shared" si="122"/>
        <v>0.9335804264972017</v>
      </c>
      <c r="G233" s="4">
        <f t="shared" si="117"/>
        <v>351</v>
      </c>
      <c r="H233" s="5">
        <f t="shared" si="101"/>
        <v>6.126105674500097</v>
      </c>
      <c r="I233" s="6">
        <f t="shared" si="118"/>
        <v>-0.15643446504023112</v>
      </c>
      <c r="J233" s="5">
        <f t="shared" si="123"/>
        <v>0.15643446504023117</v>
      </c>
      <c r="K233" s="4">
        <f t="shared" si="119"/>
        <v>0</v>
      </c>
    </row>
    <row r="234" spans="1:11" ht="12.75">
      <c r="A234" s="4">
        <v>232</v>
      </c>
      <c r="B234" s="5">
        <f t="shared" si="120"/>
        <v>4.049163864626845</v>
      </c>
      <c r="C234" s="6">
        <f>IF('Sinus (gesamt)'!$J$20&lt;&gt;"",SIN(B234),"")</f>
        <v>-0.7880107536067221</v>
      </c>
      <c r="D234" s="4">
        <f t="shared" si="116"/>
        <v>472</v>
      </c>
      <c r="E234" s="5">
        <f t="shared" si="121"/>
        <v>8.237954069413236</v>
      </c>
      <c r="F234" s="6">
        <f t="shared" si="122"/>
        <v>0.9271838545667872</v>
      </c>
      <c r="G234" s="4">
        <f t="shared" si="117"/>
        <v>352</v>
      </c>
      <c r="H234" s="5">
        <f t="shared" si="101"/>
        <v>6.14355896702004</v>
      </c>
      <c r="I234" s="6">
        <f t="shared" si="118"/>
        <v>-0.13917310096006588</v>
      </c>
      <c r="J234" s="5">
        <f t="shared" si="123"/>
        <v>0.13917310096006508</v>
      </c>
      <c r="K234" s="4">
        <f t="shared" si="119"/>
        <v>-8.049116928532385E-16</v>
      </c>
    </row>
    <row r="235" spans="1:11" ht="12.75">
      <c r="A235" s="4">
        <v>233</v>
      </c>
      <c r="B235" s="5">
        <f t="shared" si="120"/>
        <v>4.066617157146788</v>
      </c>
      <c r="C235" s="6">
        <f>IF('Sinus (gesamt)'!$J$20&lt;&gt;"",SIN(B235),"")</f>
        <v>-0.7986355100472928</v>
      </c>
      <c r="D235" s="4">
        <f t="shared" si="116"/>
        <v>473</v>
      </c>
      <c r="E235" s="5">
        <f t="shared" si="121"/>
        <v>8.255407361933178</v>
      </c>
      <c r="F235" s="6">
        <f t="shared" si="122"/>
        <v>0.9205048534524405</v>
      </c>
      <c r="G235" s="4">
        <f t="shared" si="117"/>
        <v>353</v>
      </c>
      <c r="H235" s="5">
        <f t="shared" si="101"/>
        <v>6.161012259539984</v>
      </c>
      <c r="I235" s="6">
        <f t="shared" si="118"/>
        <v>-0.12186934340514723</v>
      </c>
      <c r="J235" s="5">
        <f t="shared" si="123"/>
        <v>0.12186934340514766</v>
      </c>
      <c r="K235" s="4">
        <f t="shared" si="119"/>
        <v>4.3021142204224816E-16</v>
      </c>
    </row>
    <row r="236" spans="1:11" ht="12.75">
      <c r="A236" s="4">
        <v>234</v>
      </c>
      <c r="B236" s="5">
        <f t="shared" si="120"/>
        <v>4.084070449666731</v>
      </c>
      <c r="C236" s="6">
        <f>IF('Sinus (gesamt)'!$J$20&lt;&gt;"",SIN(B236),"")</f>
        <v>-0.8090169943749473</v>
      </c>
      <c r="D236" s="4">
        <f t="shared" si="116"/>
        <v>474</v>
      </c>
      <c r="E236" s="5">
        <f t="shared" si="121"/>
        <v>8.272860654453122</v>
      </c>
      <c r="F236" s="6">
        <f t="shared" si="122"/>
        <v>0.9135454576426008</v>
      </c>
      <c r="G236" s="4">
        <f t="shared" si="117"/>
        <v>354</v>
      </c>
      <c r="H236" s="5">
        <f t="shared" si="101"/>
        <v>6.178465552059927</v>
      </c>
      <c r="I236" s="6">
        <f t="shared" si="118"/>
        <v>-0.10452846326765342</v>
      </c>
      <c r="J236" s="5">
        <f t="shared" si="123"/>
        <v>0.10452846326765342</v>
      </c>
      <c r="K236" s="4">
        <f t="shared" si="119"/>
        <v>0</v>
      </c>
    </row>
    <row r="237" spans="1:11" ht="12.75">
      <c r="A237" s="4">
        <v>235</v>
      </c>
      <c r="B237" s="5">
        <f t="shared" si="120"/>
        <v>4.101523742186674</v>
      </c>
      <c r="C237" s="6">
        <f>IF('Sinus (gesamt)'!$J$20&lt;&gt;"",SIN(B237),"")</f>
        <v>-0.8191520442889916</v>
      </c>
      <c r="D237" s="4">
        <f t="shared" si="116"/>
        <v>475</v>
      </c>
      <c r="E237" s="5">
        <f t="shared" si="121"/>
        <v>8.290313946973065</v>
      </c>
      <c r="F237" s="6">
        <f t="shared" si="122"/>
        <v>0.9063077870366503</v>
      </c>
      <c r="G237" s="4">
        <f t="shared" si="117"/>
        <v>355</v>
      </c>
      <c r="H237" s="5">
        <f t="shared" si="101"/>
        <v>6.19591884457987</v>
      </c>
      <c r="I237" s="6">
        <f t="shared" si="118"/>
        <v>-0.08715574274765832</v>
      </c>
      <c r="J237" s="5">
        <f t="shared" si="123"/>
        <v>0.0871557427476587</v>
      </c>
      <c r="K237" s="4">
        <f t="shared" si="119"/>
        <v>3.7470027081099033E-16</v>
      </c>
    </row>
    <row r="238" spans="1:11" ht="12.75">
      <c r="A238" s="4">
        <v>236</v>
      </c>
      <c r="B238" s="5">
        <f t="shared" si="120"/>
        <v>4.118977034706618</v>
      </c>
      <c r="C238" s="6">
        <f>IF('Sinus (gesamt)'!$J$20&lt;&gt;"",SIN(B238),"")</f>
        <v>-0.8290375725550418</v>
      </c>
      <c r="D238" s="4">
        <f t="shared" si="116"/>
        <v>476</v>
      </c>
      <c r="E238" s="5">
        <f t="shared" si="121"/>
        <v>8.307767239493009</v>
      </c>
      <c r="F238" s="6">
        <f t="shared" si="122"/>
        <v>0.898794046299167</v>
      </c>
      <c r="G238" s="4">
        <f t="shared" si="117"/>
        <v>356</v>
      </c>
      <c r="H238" s="5">
        <f t="shared" si="101"/>
        <v>6.213372137099813</v>
      </c>
      <c r="I238" s="6">
        <f t="shared" si="118"/>
        <v>-0.06975647374412564</v>
      </c>
      <c r="J238" s="5">
        <f t="shared" si="123"/>
        <v>0.06975647374412519</v>
      </c>
      <c r="K238" s="4">
        <f t="shared" si="119"/>
        <v>-4.440892098500626E-16</v>
      </c>
    </row>
    <row r="239" spans="1:11" ht="12.75">
      <c r="A239" s="4">
        <v>237</v>
      </c>
      <c r="B239" s="5">
        <f t="shared" si="120"/>
        <v>4.136430327226561</v>
      </c>
      <c r="C239" s="6">
        <f>IF('Sinus (gesamt)'!$J$20&lt;&gt;"",SIN(B239),"")</f>
        <v>-0.838670567945424</v>
      </c>
      <c r="D239" s="4">
        <f t="shared" si="116"/>
        <v>477</v>
      </c>
      <c r="E239" s="5">
        <f t="shared" si="121"/>
        <v>8.325220532012953</v>
      </c>
      <c r="F239" s="6">
        <f t="shared" si="122"/>
        <v>0.8910065241883676</v>
      </c>
      <c r="G239" s="4">
        <f t="shared" si="117"/>
        <v>357</v>
      </c>
      <c r="H239" s="5">
        <f t="shared" si="101"/>
        <v>6.230825429619756</v>
      </c>
      <c r="I239" s="6">
        <f t="shared" si="118"/>
        <v>-0.05233595624294437</v>
      </c>
      <c r="J239" s="5">
        <f t="shared" si="123"/>
        <v>0.052335956242943515</v>
      </c>
      <c r="K239" s="4">
        <f t="shared" si="119"/>
        <v>-8.534839501805891E-16</v>
      </c>
    </row>
    <row r="240" spans="1:11" ht="12.75">
      <c r="A240" s="4">
        <v>238</v>
      </c>
      <c r="B240" s="5">
        <f t="shared" si="120"/>
        <v>4.153883619746504</v>
      </c>
      <c r="C240" s="6">
        <f>IF('Sinus (gesamt)'!$J$20&lt;&gt;"",SIN(B240),"")</f>
        <v>-0.848048096156426</v>
      </c>
      <c r="D240" s="4">
        <f t="shared" si="116"/>
        <v>478</v>
      </c>
      <c r="E240" s="5">
        <f t="shared" si="121"/>
        <v>8.342673824532895</v>
      </c>
      <c r="F240" s="6">
        <f t="shared" si="122"/>
        <v>0.8829475928589272</v>
      </c>
      <c r="G240" s="4">
        <f t="shared" si="117"/>
        <v>358</v>
      </c>
      <c r="H240" s="5">
        <f t="shared" si="101"/>
        <v>6.2482787221397</v>
      </c>
      <c r="I240" s="6">
        <f t="shared" si="118"/>
        <v>-0.034899496702500823</v>
      </c>
      <c r="J240" s="5">
        <f t="shared" si="123"/>
        <v>0.034899496702501254</v>
      </c>
      <c r="K240" s="4">
        <f t="shared" si="119"/>
        <v>4.3021142204224816E-16</v>
      </c>
    </row>
    <row r="241" spans="1:11" ht="12.75">
      <c r="A241" s="4">
        <v>239</v>
      </c>
      <c r="B241" s="5">
        <f t="shared" si="120"/>
        <v>4.171336912266447</v>
      </c>
      <c r="C241" s="6">
        <f>IF('Sinus (gesamt)'!$J$20&lt;&gt;"",SIN(B241),"")</f>
        <v>-0.8571673007021121</v>
      </c>
      <c r="D241" s="4">
        <f t="shared" si="116"/>
        <v>479</v>
      </c>
      <c r="E241" s="5">
        <f t="shared" si="121"/>
        <v>8.360127117052839</v>
      </c>
      <c r="F241" s="6">
        <f t="shared" si="122"/>
        <v>0.8746197071393957</v>
      </c>
      <c r="G241" s="4">
        <f t="shared" si="117"/>
        <v>359</v>
      </c>
      <c r="H241" s="5">
        <f t="shared" si="101"/>
        <v>6.265732014659643</v>
      </c>
      <c r="I241" s="6">
        <f t="shared" si="118"/>
        <v>-0.01745240643728356</v>
      </c>
      <c r="J241" s="5">
        <f t="shared" si="123"/>
        <v>0.01745240643728363</v>
      </c>
      <c r="K241" s="4">
        <f t="shared" si="119"/>
        <v>6.938893903907228E-17</v>
      </c>
    </row>
    <row r="242" spans="1:11" ht="12.75">
      <c r="A242" s="4">
        <v>240</v>
      </c>
      <c r="B242" s="5">
        <f t="shared" si="120"/>
        <v>4.1887902047863905</v>
      </c>
      <c r="C242" s="6">
        <f>IF('Sinus (gesamt)'!$J$20&lt;&gt;"",SIN(B242),"")</f>
        <v>-0.8660254037844384</v>
      </c>
      <c r="D242" s="4">
        <f aca="true" t="shared" si="124" ref="D242:D257">A242+240</f>
        <v>480</v>
      </c>
      <c r="E242" s="5">
        <f t="shared" si="121"/>
        <v>8.377580409572781</v>
      </c>
      <c r="F242" s="6">
        <f t="shared" si="122"/>
        <v>0.8660254037844392</v>
      </c>
      <c r="G242" s="4">
        <f aca="true" t="shared" si="125" ref="G242:G257">A242+120</f>
        <v>360</v>
      </c>
      <c r="H242" s="5">
        <f t="shared" si="101"/>
        <v>6.283185307179586</v>
      </c>
      <c r="I242" s="6">
        <f t="shared" si="118"/>
        <v>-2.45029690981724E-16</v>
      </c>
      <c r="J242" s="5">
        <f t="shared" si="123"/>
        <v>0</v>
      </c>
      <c r="K242" s="4">
        <f t="shared" si="119"/>
        <v>5.321264262558856E-16</v>
      </c>
    </row>
    <row r="243" spans="1:11" ht="12.75">
      <c r="A243" s="4">
        <v>241</v>
      </c>
      <c r="B243" s="5">
        <f t="shared" si="120"/>
        <v>4.2062434973063345</v>
      </c>
      <c r="C243" s="6">
        <f>IF('Sinus (gesamt)'!$J$20&lt;&gt;"",SIN(B243),"")</f>
        <v>-0.874619707139396</v>
      </c>
      <c r="D243" s="4">
        <f t="shared" si="124"/>
        <v>481</v>
      </c>
      <c r="E243" s="5">
        <f t="shared" si="121"/>
        <v>8.395033702092725</v>
      </c>
      <c r="F243" s="6">
        <f t="shared" si="122"/>
        <v>0.8571673007021124</v>
      </c>
      <c r="G243" s="4">
        <f t="shared" si="125"/>
        <v>361</v>
      </c>
      <c r="H243" s="5">
        <f t="shared" si="101"/>
        <v>6.300638599699529</v>
      </c>
      <c r="I243" s="6">
        <f aca="true" t="shared" si="126" ref="I243:I258">SIN(H243)</f>
        <v>0.01745240643728307</v>
      </c>
      <c r="J243" s="5">
        <f t="shared" si="123"/>
        <v>-0.01745240643728352</v>
      </c>
      <c r="K243" s="4">
        <f aca="true" t="shared" si="127" ref="K243:K258">C243+F243+I243</f>
        <v>-4.475586568020162E-16</v>
      </c>
    </row>
    <row r="244" spans="1:11" ht="12.75">
      <c r="A244" s="4">
        <v>242</v>
      </c>
      <c r="B244" s="5">
        <f aca="true" t="shared" si="128" ref="B244:B259">RADIANS(A244)</f>
        <v>4.223696789826278</v>
      </c>
      <c r="C244" s="6">
        <f>IF('Sinus (gesamt)'!$J$20&lt;&gt;"",SIN(B244),"")</f>
        <v>-0.882947592858927</v>
      </c>
      <c r="D244" s="4">
        <f t="shared" si="124"/>
        <v>482</v>
      </c>
      <c r="E244" s="5">
        <f aca="true" t="shared" si="129" ref="E244:E259">RADIANS(D244)</f>
        <v>8.412486994612669</v>
      </c>
      <c r="F244" s="6">
        <f aca="true" t="shared" si="130" ref="F244:F259">SIN(E244)</f>
        <v>0.8480480961564257</v>
      </c>
      <c r="G244" s="4">
        <f t="shared" si="125"/>
        <v>362</v>
      </c>
      <c r="H244" s="5">
        <f t="shared" si="101"/>
        <v>6.318091892219473</v>
      </c>
      <c r="I244" s="6">
        <f t="shared" si="126"/>
        <v>0.03489949670250122</v>
      </c>
      <c r="J244" s="5">
        <f aca="true" t="shared" si="131" ref="J244:J259">C244+F244</f>
        <v>-0.034899496702501254</v>
      </c>
      <c r="K244" s="4">
        <f t="shared" si="127"/>
        <v>0</v>
      </c>
    </row>
    <row r="245" spans="1:11" ht="12.75">
      <c r="A245" s="4">
        <v>243</v>
      </c>
      <c r="B245" s="5">
        <f t="shared" si="128"/>
        <v>4.241150082346221</v>
      </c>
      <c r="C245" s="6">
        <f>IF('Sinus (gesamt)'!$J$20&lt;&gt;"",SIN(B245),"")</f>
        <v>-0.8910065241883678</v>
      </c>
      <c r="D245" s="4">
        <f t="shared" si="124"/>
        <v>483</v>
      </c>
      <c r="E245" s="5">
        <f t="shared" si="129"/>
        <v>8.429940287132611</v>
      </c>
      <c r="F245" s="6">
        <f t="shared" si="130"/>
        <v>0.8386705679454244</v>
      </c>
      <c r="G245" s="4">
        <f t="shared" si="125"/>
        <v>363</v>
      </c>
      <c r="H245" s="5">
        <f t="shared" si="101"/>
        <v>6.335545184739416</v>
      </c>
      <c r="I245" s="6">
        <f t="shared" si="126"/>
        <v>0.05233595624294388</v>
      </c>
      <c r="J245" s="5">
        <f t="shared" si="131"/>
        <v>-0.052335956242943404</v>
      </c>
      <c r="K245" s="4">
        <f t="shared" si="127"/>
        <v>4.787836793695988E-16</v>
      </c>
    </row>
    <row r="246" spans="1:11" ht="12.75">
      <c r="A246" s="4">
        <v>244</v>
      </c>
      <c r="B246" s="5">
        <f t="shared" si="128"/>
        <v>4.258603374866164</v>
      </c>
      <c r="C246" s="6">
        <f>IF('Sinus (gesamt)'!$J$20&lt;&gt;"",SIN(B246),"")</f>
        <v>-0.8987940462991668</v>
      </c>
      <c r="D246" s="4">
        <f t="shared" si="124"/>
        <v>484</v>
      </c>
      <c r="E246" s="5">
        <f t="shared" si="129"/>
        <v>8.447393579652555</v>
      </c>
      <c r="F246" s="6">
        <f t="shared" si="130"/>
        <v>0.8290375725550416</v>
      </c>
      <c r="G246" s="4">
        <f t="shared" si="125"/>
        <v>364</v>
      </c>
      <c r="H246" s="5">
        <f t="shared" si="101"/>
        <v>6.3529984772593595</v>
      </c>
      <c r="I246" s="6">
        <f t="shared" si="126"/>
        <v>0.06975647374412515</v>
      </c>
      <c r="J246" s="5">
        <f t="shared" si="131"/>
        <v>-0.06975647374412519</v>
      </c>
      <c r="K246" s="4">
        <f t="shared" si="127"/>
        <v>0</v>
      </c>
    </row>
    <row r="247" spans="1:11" ht="12.75">
      <c r="A247" s="4">
        <v>245</v>
      </c>
      <c r="B247" s="5">
        <f t="shared" si="128"/>
        <v>4.276056667386108</v>
      </c>
      <c r="C247" s="6">
        <f>IF('Sinus (gesamt)'!$J$20&lt;&gt;"",SIN(B247),"")</f>
        <v>-0.90630778703665</v>
      </c>
      <c r="D247" s="4">
        <f t="shared" si="124"/>
        <v>485</v>
      </c>
      <c r="E247" s="5">
        <f t="shared" si="129"/>
        <v>8.464846872172497</v>
      </c>
      <c r="F247" s="6">
        <f t="shared" si="130"/>
        <v>0.8191520442889924</v>
      </c>
      <c r="G247" s="4">
        <f t="shared" si="125"/>
        <v>365</v>
      </c>
      <c r="H247" s="5">
        <f t="shared" si="101"/>
        <v>6.370451769779303</v>
      </c>
      <c r="I247" s="6">
        <f t="shared" si="126"/>
        <v>0.08715574274765783</v>
      </c>
      <c r="J247" s="5">
        <f t="shared" si="131"/>
        <v>-0.0871557427476577</v>
      </c>
      <c r="K247" s="4">
        <f t="shared" si="127"/>
        <v>1.3877787807814457E-16</v>
      </c>
    </row>
    <row r="248" spans="1:11" ht="12.75">
      <c r="A248" s="4">
        <v>246</v>
      </c>
      <c r="B248" s="5">
        <f t="shared" si="128"/>
        <v>4.293509959906051</v>
      </c>
      <c r="C248" s="6">
        <f>IF('Sinus (gesamt)'!$J$20&lt;&gt;"",SIN(B248),"")</f>
        <v>-0.913545457642601</v>
      </c>
      <c r="D248" s="4">
        <f t="shared" si="124"/>
        <v>486</v>
      </c>
      <c r="E248" s="5">
        <f t="shared" si="129"/>
        <v>8.482300164692441</v>
      </c>
      <c r="F248" s="6">
        <f t="shared" si="130"/>
        <v>0.8090169943749477</v>
      </c>
      <c r="G248" s="4">
        <f t="shared" si="125"/>
        <v>366</v>
      </c>
      <c r="H248" s="5">
        <f t="shared" si="101"/>
        <v>6.387905062299246</v>
      </c>
      <c r="I248" s="6">
        <f t="shared" si="126"/>
        <v>0.10452846326765293</v>
      </c>
      <c r="J248" s="5">
        <f t="shared" si="131"/>
        <v>-0.1045284632676533</v>
      </c>
      <c r="K248" s="4">
        <f t="shared" si="127"/>
        <v>-3.7470027081099033E-16</v>
      </c>
    </row>
    <row r="249" spans="1:11" ht="12.75">
      <c r="A249" s="4">
        <v>247</v>
      </c>
      <c r="B249" s="5">
        <f t="shared" si="128"/>
        <v>4.310963252425994</v>
      </c>
      <c r="C249" s="6">
        <f>IF('Sinus (gesamt)'!$J$20&lt;&gt;"",SIN(B249),"")</f>
        <v>-0.9205048534524403</v>
      </c>
      <c r="D249" s="4">
        <f t="shared" si="124"/>
        <v>487</v>
      </c>
      <c r="E249" s="5">
        <f t="shared" si="129"/>
        <v>8.499753457212385</v>
      </c>
      <c r="F249" s="6">
        <f t="shared" si="130"/>
        <v>0.7986355100472926</v>
      </c>
      <c r="G249" s="4">
        <f t="shared" si="125"/>
        <v>367</v>
      </c>
      <c r="H249" s="5">
        <f t="shared" si="101"/>
        <v>6.40535835481919</v>
      </c>
      <c r="I249" s="6">
        <f t="shared" si="126"/>
        <v>0.12186934340514763</v>
      </c>
      <c r="J249" s="5">
        <f t="shared" si="131"/>
        <v>-0.12186934340514766</v>
      </c>
      <c r="K249" s="4">
        <f t="shared" si="127"/>
        <v>0</v>
      </c>
    </row>
    <row r="250" spans="1:11" ht="12.75">
      <c r="A250" s="4">
        <v>248</v>
      </c>
      <c r="B250" s="5">
        <f t="shared" si="128"/>
        <v>4.328416544945937</v>
      </c>
      <c r="C250" s="6">
        <f>IF('Sinus (gesamt)'!$J$20&lt;&gt;"",SIN(B250),"")</f>
        <v>-0.9271838545667873</v>
      </c>
      <c r="D250" s="4">
        <f t="shared" si="124"/>
        <v>488</v>
      </c>
      <c r="E250" s="5">
        <f t="shared" si="129"/>
        <v>8.517206749732328</v>
      </c>
      <c r="F250" s="6">
        <f t="shared" si="130"/>
        <v>0.7880107536067225</v>
      </c>
      <c r="G250" s="4">
        <f t="shared" si="125"/>
        <v>368</v>
      </c>
      <c r="H250" s="5">
        <f t="shared" si="101"/>
        <v>6.422811647339133</v>
      </c>
      <c r="I250" s="6">
        <f t="shared" si="126"/>
        <v>0.13917310096006538</v>
      </c>
      <c r="J250" s="5">
        <f t="shared" si="131"/>
        <v>-0.13917310096006485</v>
      </c>
      <c r="K250" s="4">
        <f t="shared" si="127"/>
        <v>5.273559366969494E-16</v>
      </c>
    </row>
    <row r="251" spans="1:11" ht="12.75">
      <c r="A251" s="4">
        <v>249</v>
      </c>
      <c r="B251" s="5">
        <f t="shared" si="128"/>
        <v>4.34586983746588</v>
      </c>
      <c r="C251" s="6">
        <f>IF('Sinus (gesamt)'!$J$20&lt;&gt;"",SIN(B251),"")</f>
        <v>-0.9335804264972016</v>
      </c>
      <c r="D251" s="4">
        <f t="shared" si="124"/>
        <v>489</v>
      </c>
      <c r="E251" s="5">
        <f t="shared" si="129"/>
        <v>8.534660042252272</v>
      </c>
      <c r="F251" s="6">
        <f t="shared" si="130"/>
        <v>0.7771459614569709</v>
      </c>
      <c r="G251" s="4">
        <f t="shared" si="125"/>
        <v>369</v>
      </c>
      <c r="H251" s="5">
        <f t="shared" si="101"/>
        <v>6.440264939859076</v>
      </c>
      <c r="I251" s="6">
        <f t="shared" si="126"/>
        <v>0.15643446504023062</v>
      </c>
      <c r="J251" s="5">
        <f t="shared" si="131"/>
        <v>-0.15643446504023073</v>
      </c>
      <c r="K251" s="4">
        <f t="shared" si="127"/>
        <v>0</v>
      </c>
    </row>
    <row r="252" spans="1:11" ht="12.75">
      <c r="A252" s="4">
        <v>250</v>
      </c>
      <c r="B252" s="5">
        <f t="shared" si="128"/>
        <v>4.363323129985824</v>
      </c>
      <c r="C252" s="6">
        <f>IF('Sinus (gesamt)'!$J$20&lt;&gt;"",SIN(B252),"")</f>
        <v>-0.9396926207859084</v>
      </c>
      <c r="D252" s="4">
        <f t="shared" si="124"/>
        <v>490</v>
      </c>
      <c r="E252" s="5">
        <f t="shared" si="129"/>
        <v>8.552113334772216</v>
      </c>
      <c r="F252" s="6">
        <f t="shared" si="130"/>
        <v>0.7660444431189776</v>
      </c>
      <c r="G252" s="4">
        <f t="shared" si="125"/>
        <v>370</v>
      </c>
      <c r="H252" s="5">
        <f t="shared" si="101"/>
        <v>6.457718232379019</v>
      </c>
      <c r="I252" s="6">
        <f t="shared" si="126"/>
        <v>0.17364817766692991</v>
      </c>
      <c r="J252" s="5">
        <f t="shared" si="131"/>
        <v>-0.17364817766693086</v>
      </c>
      <c r="K252" s="4">
        <f t="shared" si="127"/>
        <v>-9.43689570931383E-16</v>
      </c>
    </row>
    <row r="253" spans="1:11" ht="12.75">
      <c r="A253" s="4">
        <v>251</v>
      </c>
      <c r="B253" s="5">
        <f t="shared" si="128"/>
        <v>4.380776422505767</v>
      </c>
      <c r="C253" s="6">
        <f>IF('Sinus (gesamt)'!$J$20&lt;&gt;"",SIN(B253),"")</f>
        <v>-0.9455185755993168</v>
      </c>
      <c r="D253" s="4">
        <f t="shared" si="124"/>
        <v>491</v>
      </c>
      <c r="E253" s="5">
        <f t="shared" si="129"/>
        <v>8.569566627292158</v>
      </c>
      <c r="F253" s="6">
        <f t="shared" si="130"/>
        <v>0.7547095802227722</v>
      </c>
      <c r="G253" s="4">
        <f t="shared" si="125"/>
        <v>371</v>
      </c>
      <c r="H253" s="5">
        <f t="shared" si="101"/>
        <v>6.475171524898963</v>
      </c>
      <c r="I253" s="6">
        <f t="shared" si="126"/>
        <v>0.19080899537654505</v>
      </c>
      <c r="J253" s="5">
        <f t="shared" si="131"/>
        <v>-0.1908089953765446</v>
      </c>
      <c r="K253" s="4">
        <f t="shared" si="127"/>
        <v>4.440892098500626E-16</v>
      </c>
    </row>
    <row r="254" spans="1:11" ht="12.75">
      <c r="A254" s="4">
        <v>252</v>
      </c>
      <c r="B254" s="5">
        <f t="shared" si="128"/>
        <v>4.39822971502571</v>
      </c>
      <c r="C254" s="6">
        <f>IF('Sinus (gesamt)'!$J$20&lt;&gt;"",SIN(B254),"")</f>
        <v>-0.9510565162951535</v>
      </c>
      <c r="D254" s="4">
        <f t="shared" si="124"/>
        <v>492</v>
      </c>
      <c r="E254" s="5">
        <f t="shared" si="129"/>
        <v>8.587019919812102</v>
      </c>
      <c r="F254" s="6">
        <f t="shared" si="130"/>
        <v>0.743144825477394</v>
      </c>
      <c r="G254" s="4">
        <f t="shared" si="125"/>
        <v>372</v>
      </c>
      <c r="H254" s="5">
        <f t="shared" si="101"/>
        <v>6.492624817418906</v>
      </c>
      <c r="I254" s="6">
        <f t="shared" si="126"/>
        <v>0.20791169081775937</v>
      </c>
      <c r="J254" s="5">
        <f t="shared" si="131"/>
        <v>-0.2079116908177595</v>
      </c>
      <c r="K254" s="4">
        <f t="shared" si="127"/>
        <v>0</v>
      </c>
    </row>
    <row r="255" spans="1:11" ht="12.75">
      <c r="A255" s="4">
        <v>253</v>
      </c>
      <c r="B255" s="5">
        <f t="shared" si="128"/>
        <v>4.4156830075456535</v>
      </c>
      <c r="C255" s="6">
        <f>IF('Sinus (gesamt)'!$J$20&lt;&gt;"",SIN(B255),"")</f>
        <v>-0.9563047559630353</v>
      </c>
      <c r="D255" s="4">
        <f t="shared" si="124"/>
        <v>493</v>
      </c>
      <c r="E255" s="5">
        <f t="shared" si="129"/>
        <v>8.604473212332044</v>
      </c>
      <c r="F255" s="6">
        <f t="shared" si="130"/>
        <v>0.731353701619171</v>
      </c>
      <c r="G255" s="4">
        <f t="shared" si="125"/>
        <v>373</v>
      </c>
      <c r="H255" s="5">
        <f t="shared" si="101"/>
        <v>6.510078109938849</v>
      </c>
      <c r="I255" s="6">
        <f t="shared" si="126"/>
        <v>0.22495105434386484</v>
      </c>
      <c r="J255" s="5">
        <f t="shared" si="131"/>
        <v>-0.2249510543438643</v>
      </c>
      <c r="K255" s="4">
        <f t="shared" si="127"/>
        <v>5.273559366969494E-16</v>
      </c>
    </row>
    <row r="256" spans="1:11" ht="12.75">
      <c r="A256" s="4">
        <v>254</v>
      </c>
      <c r="B256" s="5">
        <f t="shared" si="128"/>
        <v>4.4331363000655974</v>
      </c>
      <c r="C256" s="6">
        <f>IF('Sinus (gesamt)'!$J$20&lt;&gt;"",SIN(B256),"")</f>
        <v>-0.961261695938319</v>
      </c>
      <c r="D256" s="4">
        <f t="shared" si="124"/>
        <v>494</v>
      </c>
      <c r="E256" s="5">
        <f t="shared" si="129"/>
        <v>8.621926504851988</v>
      </c>
      <c r="F256" s="6">
        <f t="shared" si="130"/>
        <v>0.7193398003386512</v>
      </c>
      <c r="G256" s="4">
        <f t="shared" si="125"/>
        <v>374</v>
      </c>
      <c r="H256" s="5">
        <f t="shared" si="101"/>
        <v>6.527531402458792</v>
      </c>
      <c r="I256" s="6">
        <f t="shared" si="126"/>
        <v>0.24192189559966737</v>
      </c>
      <c r="J256" s="5">
        <f t="shared" si="131"/>
        <v>-0.2419218955996678</v>
      </c>
      <c r="K256" s="4">
        <f t="shared" si="127"/>
        <v>-4.440892098500626E-16</v>
      </c>
    </row>
    <row r="257" spans="1:11" ht="12.75">
      <c r="A257" s="4">
        <v>255</v>
      </c>
      <c r="B257" s="5">
        <f t="shared" si="128"/>
        <v>4.4505895925855405</v>
      </c>
      <c r="C257" s="6">
        <f>IF('Sinus (gesamt)'!$J$20&lt;&gt;"",SIN(B257),"")</f>
        <v>-0.9659258262890683</v>
      </c>
      <c r="D257" s="4">
        <f t="shared" si="124"/>
        <v>495</v>
      </c>
      <c r="E257" s="5">
        <f t="shared" si="129"/>
        <v>8.639379797371932</v>
      </c>
      <c r="F257" s="6">
        <f t="shared" si="130"/>
        <v>0.7071067811865471</v>
      </c>
      <c r="G257" s="4">
        <f t="shared" si="125"/>
        <v>375</v>
      </c>
      <c r="H257" s="5">
        <f t="shared" si="101"/>
        <v>6.544984694978735</v>
      </c>
      <c r="I257" s="6">
        <f t="shared" si="126"/>
        <v>0.25881904510252024</v>
      </c>
      <c r="J257" s="5">
        <f t="shared" si="131"/>
        <v>-0.2588190451025212</v>
      </c>
      <c r="K257" s="4">
        <f t="shared" si="127"/>
        <v>-9.43689570931383E-16</v>
      </c>
    </row>
    <row r="258" spans="1:11" ht="12.75">
      <c r="A258" s="4">
        <v>256</v>
      </c>
      <c r="B258" s="5">
        <f t="shared" si="128"/>
        <v>4.468042885105484</v>
      </c>
      <c r="C258" s="6">
        <f>IF('Sinus (gesamt)'!$J$20&lt;&gt;"",SIN(B258),"")</f>
        <v>-0.9702957262759965</v>
      </c>
      <c r="D258" s="4">
        <f aca="true" t="shared" si="132" ref="D258:D273">A258+240</f>
        <v>496</v>
      </c>
      <c r="E258" s="5">
        <f t="shared" si="129"/>
        <v>8.656833089891874</v>
      </c>
      <c r="F258" s="6">
        <f t="shared" si="130"/>
        <v>0.6946583704589977</v>
      </c>
      <c r="G258" s="4">
        <f aca="true" t="shared" si="133" ref="G258:G273">A258+120</f>
        <v>376</v>
      </c>
      <c r="H258" s="5">
        <f t="shared" si="101"/>
        <v>6.562437987498679</v>
      </c>
      <c r="I258" s="6">
        <f t="shared" si="126"/>
        <v>0.27563735581699933</v>
      </c>
      <c r="J258" s="5">
        <f t="shared" si="131"/>
        <v>-0.2756373558169988</v>
      </c>
      <c r="K258" s="4">
        <f t="shared" si="127"/>
        <v>5.551115123125783E-16</v>
      </c>
    </row>
    <row r="259" spans="1:11" ht="12.75">
      <c r="A259" s="4">
        <v>257</v>
      </c>
      <c r="B259" s="5">
        <f t="shared" si="128"/>
        <v>4.485496177625427</v>
      </c>
      <c r="C259" s="6">
        <f>IF('Sinus (gesamt)'!$J$20&lt;&gt;"",SIN(B259),"")</f>
        <v>-0.9743700647852351</v>
      </c>
      <c r="D259" s="4">
        <f t="shared" si="132"/>
        <v>497</v>
      </c>
      <c r="E259" s="5">
        <f t="shared" si="129"/>
        <v>8.674286382411818</v>
      </c>
      <c r="F259" s="6">
        <f t="shared" si="130"/>
        <v>0.6819983600624984</v>
      </c>
      <c r="G259" s="4">
        <f t="shared" si="133"/>
        <v>377</v>
      </c>
      <c r="H259" s="5">
        <f aca="true" t="shared" si="134" ref="H259:H322">RADIANS(G259)</f>
        <v>6.5798912800186224</v>
      </c>
      <c r="I259" s="6">
        <f aca="true" t="shared" si="135" ref="I259:I274">SIN(H259)</f>
        <v>0.29237170472273666</v>
      </c>
      <c r="J259" s="5">
        <f t="shared" si="131"/>
        <v>-0.29237170472273677</v>
      </c>
      <c r="K259" s="4">
        <f aca="true" t="shared" si="136" ref="K259:K274">C259+F259+I259</f>
        <v>0</v>
      </c>
    </row>
    <row r="260" spans="1:11" ht="12.75">
      <c r="A260" s="4">
        <v>258</v>
      </c>
      <c r="B260" s="5">
        <f aca="true" t="shared" si="137" ref="B260:B275">RADIANS(A260)</f>
        <v>4.50294947014537</v>
      </c>
      <c r="C260" s="6">
        <f>IF('Sinus (gesamt)'!$J$20&lt;&gt;"",SIN(B260),"")</f>
        <v>-0.9781476007338056</v>
      </c>
      <c r="D260" s="4">
        <f t="shared" si="132"/>
        <v>498</v>
      </c>
      <c r="E260" s="5">
        <f aca="true" t="shared" si="138" ref="E260:E275">RADIANS(D260)</f>
        <v>8.69173967493176</v>
      </c>
      <c r="F260" s="6">
        <f aca="true" t="shared" si="139" ref="F260:F275">SIN(E260)</f>
        <v>0.6691306063588589</v>
      </c>
      <c r="G260" s="4">
        <f t="shared" si="133"/>
        <v>378</v>
      </c>
      <c r="H260" s="5">
        <f t="shared" si="134"/>
        <v>6.5973445725385655</v>
      </c>
      <c r="I260" s="6">
        <f t="shared" si="135"/>
        <v>0.3090169943749472</v>
      </c>
      <c r="J260" s="5">
        <f aca="true" t="shared" si="140" ref="J260:J275">C260+F260</f>
        <v>-0.3090169943749467</v>
      </c>
      <c r="K260" s="4">
        <f t="shared" si="136"/>
        <v>4.996003610813204E-16</v>
      </c>
    </row>
    <row r="261" spans="1:11" ht="12.75">
      <c r="A261" s="4">
        <v>259</v>
      </c>
      <c r="B261" s="5">
        <f t="shared" si="137"/>
        <v>4.520402762665314</v>
      </c>
      <c r="C261" s="6">
        <f>IF('Sinus (gesamt)'!$J$20&lt;&gt;"",SIN(B261),"")</f>
        <v>-0.981627183447664</v>
      </c>
      <c r="D261" s="4">
        <f t="shared" si="132"/>
        <v>499</v>
      </c>
      <c r="E261" s="5">
        <f t="shared" si="138"/>
        <v>8.709192967451704</v>
      </c>
      <c r="F261" s="6">
        <f t="shared" si="139"/>
        <v>0.6560590289905075</v>
      </c>
      <c r="G261" s="4">
        <f t="shared" si="133"/>
        <v>379</v>
      </c>
      <c r="H261" s="5">
        <f t="shared" si="134"/>
        <v>6.614797865058509</v>
      </c>
      <c r="I261" s="6">
        <f t="shared" si="135"/>
        <v>0.32556815445715626</v>
      </c>
      <c r="J261" s="5">
        <f t="shared" si="140"/>
        <v>-0.3255681544571565</v>
      </c>
      <c r="K261" s="4">
        <f t="shared" si="136"/>
        <v>0</v>
      </c>
    </row>
    <row r="262" spans="1:11" ht="12.75">
      <c r="A262" s="4">
        <v>260</v>
      </c>
      <c r="B262" s="5">
        <f t="shared" si="137"/>
        <v>4.537856055185257</v>
      </c>
      <c r="C262" s="6">
        <f>IF('Sinus (gesamt)'!$J$20&lt;&gt;"",SIN(B262),"")</f>
        <v>-0.984807753012208</v>
      </c>
      <c r="D262" s="4">
        <f t="shared" si="132"/>
        <v>500</v>
      </c>
      <c r="E262" s="5">
        <f t="shared" si="138"/>
        <v>8.726646259971648</v>
      </c>
      <c r="F262" s="6">
        <f t="shared" si="139"/>
        <v>0.642787609686539</v>
      </c>
      <c r="G262" s="4">
        <f t="shared" si="133"/>
        <v>380</v>
      </c>
      <c r="H262" s="5">
        <f t="shared" si="134"/>
        <v>6.632251157578453</v>
      </c>
      <c r="I262" s="6">
        <f t="shared" si="135"/>
        <v>0.34202014332566893</v>
      </c>
      <c r="J262" s="5">
        <f t="shared" si="140"/>
        <v>-0.342020143325669</v>
      </c>
      <c r="K262" s="4">
        <f t="shared" si="136"/>
        <v>0</v>
      </c>
    </row>
    <row r="263" spans="1:11" ht="12.75">
      <c r="A263" s="4">
        <v>261</v>
      </c>
      <c r="B263" s="5">
        <f t="shared" si="137"/>
        <v>4.5553093477052</v>
      </c>
      <c r="C263" s="6">
        <f>IF('Sinus (gesamt)'!$J$20&lt;&gt;"",SIN(B263),"")</f>
        <v>-0.9876883405951377</v>
      </c>
      <c r="D263" s="4">
        <f t="shared" si="132"/>
        <v>501</v>
      </c>
      <c r="E263" s="5">
        <f t="shared" si="138"/>
        <v>8.74409955249159</v>
      </c>
      <c r="F263" s="6">
        <f t="shared" si="139"/>
        <v>0.629320391049838</v>
      </c>
      <c r="G263" s="4">
        <f t="shared" si="133"/>
        <v>381</v>
      </c>
      <c r="H263" s="5">
        <f t="shared" si="134"/>
        <v>6.649704450098396</v>
      </c>
      <c r="I263" s="6">
        <f t="shared" si="135"/>
        <v>0.3583679495453003</v>
      </c>
      <c r="J263" s="5">
        <f t="shared" si="140"/>
        <v>-0.3583679495452997</v>
      </c>
      <c r="K263" s="4">
        <f t="shared" si="136"/>
        <v>6.106226635438361E-16</v>
      </c>
    </row>
    <row r="264" spans="1:11" ht="12.75">
      <c r="A264" s="4">
        <v>262</v>
      </c>
      <c r="B264" s="5">
        <f t="shared" si="137"/>
        <v>4.572762640225143</v>
      </c>
      <c r="C264" s="6">
        <f>IF('Sinus (gesamt)'!$J$20&lt;&gt;"",SIN(B264),"")</f>
        <v>-0.9902680687415703</v>
      </c>
      <c r="D264" s="4">
        <f t="shared" si="132"/>
        <v>502</v>
      </c>
      <c r="E264" s="5">
        <f t="shared" si="138"/>
        <v>8.761552845011535</v>
      </c>
      <c r="F264" s="6">
        <f t="shared" si="139"/>
        <v>0.6156614753256583</v>
      </c>
      <c r="G264" s="4">
        <f t="shared" si="133"/>
        <v>382</v>
      </c>
      <c r="H264" s="5">
        <f t="shared" si="134"/>
        <v>6.667157742618339</v>
      </c>
      <c r="I264" s="6">
        <f t="shared" si="135"/>
        <v>0.3746065934159119</v>
      </c>
      <c r="J264" s="5">
        <f t="shared" si="140"/>
        <v>-0.37460659341591196</v>
      </c>
      <c r="K264" s="4">
        <f t="shared" si="136"/>
        <v>0</v>
      </c>
    </row>
    <row r="265" spans="1:11" ht="12.75">
      <c r="A265" s="4">
        <v>263</v>
      </c>
      <c r="B265" s="5">
        <f t="shared" si="137"/>
        <v>4.590215932745087</v>
      </c>
      <c r="C265" s="6">
        <f>IF('Sinus (gesamt)'!$J$20&lt;&gt;"",SIN(B265),"")</f>
        <v>-0.9925461516413221</v>
      </c>
      <c r="D265" s="4">
        <f t="shared" si="132"/>
        <v>503</v>
      </c>
      <c r="E265" s="5">
        <f t="shared" si="138"/>
        <v>8.779006137531477</v>
      </c>
      <c r="F265" s="6">
        <f t="shared" si="139"/>
        <v>0.6018150231520492</v>
      </c>
      <c r="G265" s="4">
        <f t="shared" si="133"/>
        <v>383</v>
      </c>
      <c r="H265" s="5">
        <f t="shared" si="134"/>
        <v>6.684611035138282</v>
      </c>
      <c r="I265" s="6">
        <f t="shared" si="135"/>
        <v>0.39073112848927344</v>
      </c>
      <c r="J265" s="5">
        <f t="shared" si="140"/>
        <v>-0.39073112848927294</v>
      </c>
      <c r="K265" s="4">
        <f t="shared" si="136"/>
        <v>4.996003610813204E-16</v>
      </c>
    </row>
    <row r="266" spans="1:11" ht="12.75">
      <c r="A266" s="4">
        <v>264</v>
      </c>
      <c r="B266" s="5">
        <f t="shared" si="137"/>
        <v>4.60766922526503</v>
      </c>
      <c r="C266" s="6">
        <f>IF('Sinus (gesamt)'!$J$20&lt;&gt;"",SIN(B266),"")</f>
        <v>-0.9945218953682734</v>
      </c>
      <c r="D266" s="4">
        <f t="shared" si="132"/>
        <v>504</v>
      </c>
      <c r="E266" s="5">
        <f t="shared" si="138"/>
        <v>8.79645943005142</v>
      </c>
      <c r="F266" s="6">
        <f t="shared" si="139"/>
        <v>0.5877852522924734</v>
      </c>
      <c r="G266" s="4">
        <f t="shared" si="133"/>
        <v>384</v>
      </c>
      <c r="H266" s="5">
        <f t="shared" si="134"/>
        <v>6.702064327658226</v>
      </c>
      <c r="I266" s="6">
        <f t="shared" si="135"/>
        <v>0.4067366430758005</v>
      </c>
      <c r="J266" s="5">
        <f t="shared" si="140"/>
        <v>-0.40673664307580004</v>
      </c>
      <c r="K266" s="4">
        <f t="shared" si="136"/>
        <v>4.440892098500626E-16</v>
      </c>
    </row>
    <row r="267" spans="1:11" ht="12.75">
      <c r="A267" s="4">
        <v>265</v>
      </c>
      <c r="B267" s="5">
        <f t="shared" si="137"/>
        <v>4.625122517784973</v>
      </c>
      <c r="C267" s="6">
        <f>IF('Sinus (gesamt)'!$J$20&lt;&gt;"",SIN(B267),"")</f>
        <v>-0.9961946980917455</v>
      </c>
      <c r="D267" s="4">
        <f t="shared" si="132"/>
        <v>505</v>
      </c>
      <c r="E267" s="5">
        <f t="shared" si="138"/>
        <v>8.813912722571365</v>
      </c>
      <c r="F267" s="6">
        <f t="shared" si="139"/>
        <v>0.5735764363510458</v>
      </c>
      <c r="G267" s="4">
        <f t="shared" si="133"/>
        <v>385</v>
      </c>
      <c r="H267" s="5">
        <f t="shared" si="134"/>
        <v>6.719517620178169</v>
      </c>
      <c r="I267" s="6">
        <f t="shared" si="135"/>
        <v>0.42261826174069955</v>
      </c>
      <c r="J267" s="5">
        <f t="shared" si="140"/>
        <v>-0.4226182617406997</v>
      </c>
      <c r="K267" s="4">
        <f t="shared" si="136"/>
        <v>0</v>
      </c>
    </row>
    <row r="268" spans="1:11" ht="12.75">
      <c r="A268" s="4">
        <v>266</v>
      </c>
      <c r="B268" s="5">
        <f t="shared" si="137"/>
        <v>4.642575810304916</v>
      </c>
      <c r="C268" s="6">
        <f>IF('Sinus (gesamt)'!$J$20&lt;&gt;"",SIN(B268),"")</f>
        <v>-0.9975640502598242</v>
      </c>
      <c r="D268" s="4">
        <f t="shared" si="132"/>
        <v>506</v>
      </c>
      <c r="E268" s="5">
        <f t="shared" si="138"/>
        <v>8.831366015091307</v>
      </c>
      <c r="F268" s="6">
        <f t="shared" si="139"/>
        <v>0.5591929034707475</v>
      </c>
      <c r="G268" s="4">
        <f t="shared" si="133"/>
        <v>386</v>
      </c>
      <c r="H268" s="5">
        <f t="shared" si="134"/>
        <v>6.736970912698112</v>
      </c>
      <c r="I268" s="6">
        <f t="shared" si="135"/>
        <v>0.43837114678907735</v>
      </c>
      <c r="J268" s="5">
        <f t="shared" si="140"/>
        <v>-0.43837114678907674</v>
      </c>
      <c r="K268" s="4">
        <f t="shared" si="136"/>
        <v>6.106226635438361E-16</v>
      </c>
    </row>
    <row r="269" spans="1:11" ht="12.75">
      <c r="A269" s="4">
        <v>267</v>
      </c>
      <c r="B269" s="5">
        <f t="shared" si="137"/>
        <v>4.6600291028248595</v>
      </c>
      <c r="C269" s="6">
        <f>IF('Sinus (gesamt)'!$J$20&lt;&gt;"",SIN(B269),"")</f>
        <v>-0.9986295347545738</v>
      </c>
      <c r="D269" s="4">
        <f t="shared" si="132"/>
        <v>507</v>
      </c>
      <c r="E269" s="5">
        <f t="shared" si="138"/>
        <v>8.848819307611251</v>
      </c>
      <c r="F269" s="6">
        <f t="shared" si="139"/>
        <v>0.5446390350150271</v>
      </c>
      <c r="G269" s="4">
        <f t="shared" si="133"/>
        <v>387</v>
      </c>
      <c r="H269" s="5">
        <f t="shared" si="134"/>
        <v>6.754424205218055</v>
      </c>
      <c r="I269" s="6">
        <f t="shared" si="135"/>
        <v>0.4539904997395466</v>
      </c>
      <c r="J269" s="5">
        <f t="shared" si="140"/>
        <v>-0.45399049973954675</v>
      </c>
      <c r="K269" s="4">
        <f t="shared" si="136"/>
        <v>0</v>
      </c>
    </row>
    <row r="270" spans="1:11" ht="12.75">
      <c r="A270" s="4">
        <v>268</v>
      </c>
      <c r="B270" s="5">
        <f t="shared" si="137"/>
        <v>4.6774823953448035</v>
      </c>
      <c r="C270" s="6">
        <f>IF('Sinus (gesamt)'!$J$20&lt;&gt;"",SIN(B270),"")</f>
        <v>-0.9993908270190958</v>
      </c>
      <c r="D270" s="4">
        <f t="shared" si="132"/>
        <v>508</v>
      </c>
      <c r="E270" s="5">
        <f t="shared" si="138"/>
        <v>8.866272600131195</v>
      </c>
      <c r="F270" s="6">
        <f t="shared" si="139"/>
        <v>0.5299192642332045</v>
      </c>
      <c r="G270" s="4">
        <f t="shared" si="133"/>
        <v>388</v>
      </c>
      <c r="H270" s="5">
        <f t="shared" si="134"/>
        <v>6.771877497737998</v>
      </c>
      <c r="I270" s="6">
        <f t="shared" si="135"/>
        <v>0.46947156278589036</v>
      </c>
      <c r="J270" s="5">
        <f t="shared" si="140"/>
        <v>-0.4694715627858913</v>
      </c>
      <c r="K270" s="4">
        <f t="shared" si="136"/>
        <v>-9.43689570931383E-16</v>
      </c>
    </row>
    <row r="271" spans="1:11" ht="12.75">
      <c r="A271" s="4">
        <v>269</v>
      </c>
      <c r="B271" s="5">
        <f t="shared" si="137"/>
        <v>4.694935687864747</v>
      </c>
      <c r="C271" s="6">
        <f>IF('Sinus (gesamt)'!$J$20&lt;&gt;"",SIN(B271),"")</f>
        <v>-0.9998476951563913</v>
      </c>
      <c r="D271" s="4">
        <f t="shared" si="132"/>
        <v>509</v>
      </c>
      <c r="E271" s="5">
        <f t="shared" si="138"/>
        <v>8.883725892651137</v>
      </c>
      <c r="F271" s="6">
        <f t="shared" si="139"/>
        <v>0.5150380749100546</v>
      </c>
      <c r="G271" s="4">
        <f t="shared" si="133"/>
        <v>389</v>
      </c>
      <c r="H271" s="5">
        <f t="shared" si="134"/>
        <v>6.789330790257942</v>
      </c>
      <c r="I271" s="6">
        <f t="shared" si="135"/>
        <v>0.4848096202463372</v>
      </c>
      <c r="J271" s="5">
        <f t="shared" si="140"/>
        <v>-0.48480962024633667</v>
      </c>
      <c r="K271" s="4">
        <f t="shared" si="136"/>
        <v>5.551115123125783E-16</v>
      </c>
    </row>
    <row r="272" spans="1:11" ht="12.75">
      <c r="A272" s="4">
        <v>270</v>
      </c>
      <c r="B272" s="5">
        <f t="shared" si="137"/>
        <v>4.71238898038469</v>
      </c>
      <c r="C272" s="6">
        <f>IF('Sinus (gesamt)'!$J$20&lt;&gt;"",SIN(B272),"")</f>
        <v>-1</v>
      </c>
      <c r="D272" s="4">
        <f t="shared" si="132"/>
        <v>510</v>
      </c>
      <c r="E272" s="5">
        <f t="shared" si="138"/>
        <v>8.901179185171081</v>
      </c>
      <c r="F272" s="6">
        <f t="shared" si="139"/>
        <v>0.4999999999999998</v>
      </c>
      <c r="G272" s="4">
        <f t="shared" si="133"/>
        <v>390</v>
      </c>
      <c r="H272" s="5">
        <f t="shared" si="134"/>
        <v>6.806784082777885</v>
      </c>
      <c r="I272" s="6">
        <f t="shared" si="135"/>
        <v>0.5</v>
      </c>
      <c r="J272" s="5">
        <f t="shared" si="140"/>
        <v>-0.5000000000000002</v>
      </c>
      <c r="K272" s="4">
        <f t="shared" si="136"/>
        <v>0</v>
      </c>
    </row>
    <row r="273" spans="1:11" ht="12.75">
      <c r="A273" s="4">
        <v>271</v>
      </c>
      <c r="B273" s="5">
        <f t="shared" si="137"/>
        <v>4.729842272904633</v>
      </c>
      <c r="C273" s="6">
        <f>IF('Sinus (gesamt)'!$J$20&lt;&gt;"",SIN(B273),"")</f>
        <v>-0.9998476951563913</v>
      </c>
      <c r="D273" s="4">
        <f t="shared" si="132"/>
        <v>511</v>
      </c>
      <c r="E273" s="5">
        <f t="shared" si="138"/>
        <v>8.918632477691023</v>
      </c>
      <c r="F273" s="6">
        <f t="shared" si="139"/>
        <v>0.4848096202463378</v>
      </c>
      <c r="G273" s="4">
        <f t="shared" si="133"/>
        <v>391</v>
      </c>
      <c r="H273" s="5">
        <f t="shared" si="134"/>
        <v>6.8242373752978285</v>
      </c>
      <c r="I273" s="6">
        <f t="shared" si="135"/>
        <v>0.515038074910054</v>
      </c>
      <c r="J273" s="5">
        <f t="shared" si="140"/>
        <v>-0.5150380749100535</v>
      </c>
      <c r="K273" s="4">
        <f t="shared" si="136"/>
        <v>0</v>
      </c>
    </row>
    <row r="274" spans="1:11" ht="12.75">
      <c r="A274" s="4">
        <v>272</v>
      </c>
      <c r="B274" s="5">
        <f t="shared" si="137"/>
        <v>4.747295565424577</v>
      </c>
      <c r="C274" s="6">
        <f>IF('Sinus (gesamt)'!$J$20&lt;&gt;"",SIN(B274),"")</f>
        <v>-0.9993908270190958</v>
      </c>
      <c r="D274" s="4">
        <f aca="true" t="shared" si="141" ref="D274:D289">A274+240</f>
        <v>512</v>
      </c>
      <c r="E274" s="5">
        <f t="shared" si="138"/>
        <v>8.936085770210967</v>
      </c>
      <c r="F274" s="6">
        <f t="shared" si="139"/>
        <v>0.4694715627858909</v>
      </c>
      <c r="G274" s="4">
        <f aca="true" t="shared" si="142" ref="G274:G289">A274+120</f>
        <v>392</v>
      </c>
      <c r="H274" s="5">
        <f t="shared" si="134"/>
        <v>6.841690667817772</v>
      </c>
      <c r="I274" s="6">
        <f t="shared" si="135"/>
        <v>0.5299192642332047</v>
      </c>
      <c r="J274" s="5">
        <f t="shared" si="140"/>
        <v>-0.5299192642332049</v>
      </c>
      <c r="K274" s="4">
        <f t="shared" si="136"/>
        <v>0</v>
      </c>
    </row>
    <row r="275" spans="1:11" ht="12.75">
      <c r="A275" s="4">
        <v>273</v>
      </c>
      <c r="B275" s="5">
        <f t="shared" si="137"/>
        <v>4.76474885794452</v>
      </c>
      <c r="C275" s="6">
        <f>IF('Sinus (gesamt)'!$J$20&lt;&gt;"",SIN(B275),"")</f>
        <v>-0.9986295347545738</v>
      </c>
      <c r="D275" s="4">
        <f t="shared" si="141"/>
        <v>513</v>
      </c>
      <c r="E275" s="5">
        <f t="shared" si="138"/>
        <v>8.953539062730911</v>
      </c>
      <c r="F275" s="6">
        <f t="shared" si="139"/>
        <v>0.4539904997395463</v>
      </c>
      <c r="G275" s="4">
        <f t="shared" si="142"/>
        <v>393</v>
      </c>
      <c r="H275" s="5">
        <f t="shared" si="134"/>
        <v>6.859143960337716</v>
      </c>
      <c r="I275" s="6">
        <f aca="true" t="shared" si="143" ref="I275:I290">SIN(H275)</f>
        <v>0.5446390350150273</v>
      </c>
      <c r="J275" s="5">
        <f t="shared" si="140"/>
        <v>-0.5446390350150275</v>
      </c>
      <c r="K275" s="4">
        <f aca="true" t="shared" si="144" ref="K275:K290">C275+F275+I275</f>
        <v>0</v>
      </c>
    </row>
    <row r="276" spans="1:11" ht="12.75">
      <c r="A276" s="4">
        <v>274</v>
      </c>
      <c r="B276" s="5">
        <f aca="true" t="shared" si="145" ref="B276:B291">RADIANS(A276)</f>
        <v>4.782202150464463</v>
      </c>
      <c r="C276" s="6">
        <f>IF('Sinus (gesamt)'!$J$20&lt;&gt;"",SIN(B276),"")</f>
        <v>-0.9975640502598243</v>
      </c>
      <c r="D276" s="4">
        <f t="shared" si="141"/>
        <v>514</v>
      </c>
      <c r="E276" s="5">
        <f aca="true" t="shared" si="146" ref="E276:E291">RADIANS(D276)</f>
        <v>8.970992355250853</v>
      </c>
      <c r="F276" s="6">
        <f aca="true" t="shared" si="147" ref="F276:F291">SIN(E276)</f>
        <v>0.4383711467890779</v>
      </c>
      <c r="G276" s="4">
        <f t="shared" si="142"/>
        <v>394</v>
      </c>
      <c r="H276" s="5">
        <f t="shared" si="134"/>
        <v>6.876597252857659</v>
      </c>
      <c r="I276" s="6">
        <f t="shared" si="143"/>
        <v>0.5591929034707469</v>
      </c>
      <c r="J276" s="5">
        <f aca="true" t="shared" si="148" ref="J276:J291">C276+F276</f>
        <v>-0.5591929034707463</v>
      </c>
      <c r="K276" s="4">
        <f t="shared" si="144"/>
        <v>0</v>
      </c>
    </row>
    <row r="277" spans="1:11" ht="12.75">
      <c r="A277" s="4">
        <v>275</v>
      </c>
      <c r="B277" s="5">
        <f t="shared" si="145"/>
        <v>4.799655442984406</v>
      </c>
      <c r="C277" s="6">
        <f>IF('Sinus (gesamt)'!$J$20&lt;&gt;"",SIN(B277),"")</f>
        <v>-0.9961946980917455</v>
      </c>
      <c r="D277" s="4">
        <f t="shared" si="141"/>
        <v>515</v>
      </c>
      <c r="E277" s="5">
        <f t="shared" si="146"/>
        <v>8.988445647770797</v>
      </c>
      <c r="F277" s="6">
        <f t="shared" si="147"/>
        <v>0.42261826174069933</v>
      </c>
      <c r="G277" s="4">
        <f t="shared" si="142"/>
        <v>395</v>
      </c>
      <c r="H277" s="5">
        <f t="shared" si="134"/>
        <v>6.894050545377602</v>
      </c>
      <c r="I277" s="6">
        <f t="shared" si="143"/>
        <v>0.573576436351046</v>
      </c>
      <c r="J277" s="5">
        <f t="shared" si="148"/>
        <v>-0.5735764363510463</v>
      </c>
      <c r="K277" s="4">
        <f t="shared" si="144"/>
        <v>0</v>
      </c>
    </row>
    <row r="278" spans="1:11" ht="12.75">
      <c r="A278" s="4">
        <v>276</v>
      </c>
      <c r="B278" s="5">
        <f t="shared" si="145"/>
        <v>4.817108735504349</v>
      </c>
      <c r="C278" s="6">
        <f>IF('Sinus (gesamt)'!$J$20&lt;&gt;"",SIN(B278),"")</f>
        <v>-0.9945218953682734</v>
      </c>
      <c r="D278" s="4">
        <f t="shared" si="141"/>
        <v>516</v>
      </c>
      <c r="E278" s="5">
        <f t="shared" si="146"/>
        <v>9.00589894029074</v>
      </c>
      <c r="F278" s="6">
        <f t="shared" si="147"/>
        <v>0.4067366430758011</v>
      </c>
      <c r="G278" s="4">
        <f t="shared" si="142"/>
        <v>396</v>
      </c>
      <c r="H278" s="5">
        <f t="shared" si="134"/>
        <v>6.911503837897545</v>
      </c>
      <c r="I278" s="6">
        <f t="shared" si="143"/>
        <v>0.5877852522924729</v>
      </c>
      <c r="J278" s="5">
        <f t="shared" si="148"/>
        <v>-0.5877852522924722</v>
      </c>
      <c r="K278" s="4">
        <f t="shared" si="144"/>
        <v>0</v>
      </c>
    </row>
    <row r="279" spans="1:11" ht="12.75">
      <c r="A279" s="4">
        <v>277</v>
      </c>
      <c r="B279" s="5">
        <f t="shared" si="145"/>
        <v>4.834562028024293</v>
      </c>
      <c r="C279" s="6">
        <f>IF('Sinus (gesamt)'!$J$20&lt;&gt;"",SIN(B279),"")</f>
        <v>-0.992546151641322</v>
      </c>
      <c r="D279" s="4">
        <f t="shared" si="141"/>
        <v>517</v>
      </c>
      <c r="E279" s="5">
        <f t="shared" si="146"/>
        <v>9.023352232810684</v>
      </c>
      <c r="F279" s="6">
        <f t="shared" si="147"/>
        <v>0.390731128489274</v>
      </c>
      <c r="G279" s="4">
        <f t="shared" si="142"/>
        <v>397</v>
      </c>
      <c r="H279" s="5">
        <f t="shared" si="134"/>
        <v>6.928957130417488</v>
      </c>
      <c r="I279" s="6">
        <f t="shared" si="143"/>
        <v>0.6018150231520479</v>
      </c>
      <c r="J279" s="5">
        <f t="shared" si="148"/>
        <v>-0.601815023152048</v>
      </c>
      <c r="K279" s="4">
        <f t="shared" si="144"/>
        <v>0</v>
      </c>
    </row>
    <row r="280" spans="1:11" ht="12.75">
      <c r="A280" s="4">
        <v>278</v>
      </c>
      <c r="B280" s="5">
        <f t="shared" si="145"/>
        <v>4.852015320544236</v>
      </c>
      <c r="C280" s="6">
        <f>IF('Sinus (gesamt)'!$J$20&lt;&gt;"",SIN(B280),"")</f>
        <v>-0.9902680687415704</v>
      </c>
      <c r="D280" s="4">
        <f t="shared" si="141"/>
        <v>518</v>
      </c>
      <c r="E280" s="5">
        <f t="shared" si="146"/>
        <v>9.040805525330628</v>
      </c>
      <c r="F280" s="6">
        <f t="shared" si="147"/>
        <v>0.3746065934159116</v>
      </c>
      <c r="G280" s="4">
        <f t="shared" si="142"/>
        <v>398</v>
      </c>
      <c r="H280" s="5">
        <f t="shared" si="134"/>
        <v>6.946410422937432</v>
      </c>
      <c r="I280" s="6">
        <f t="shared" si="143"/>
        <v>0.6156614753256584</v>
      </c>
      <c r="J280" s="5">
        <f t="shared" si="148"/>
        <v>-0.6156614753256587</v>
      </c>
      <c r="K280" s="4">
        <f t="shared" si="144"/>
        <v>0</v>
      </c>
    </row>
    <row r="281" spans="1:11" ht="12.75">
      <c r="A281" s="4">
        <v>279</v>
      </c>
      <c r="B281" s="5">
        <f t="shared" si="145"/>
        <v>4.869468613064179</v>
      </c>
      <c r="C281" s="6">
        <f>IF('Sinus (gesamt)'!$J$20&lt;&gt;"",SIN(B281),"")</f>
        <v>-0.9876883405951378</v>
      </c>
      <c r="D281" s="4">
        <f t="shared" si="141"/>
        <v>519</v>
      </c>
      <c r="E281" s="5">
        <f t="shared" si="146"/>
        <v>9.05825881785057</v>
      </c>
      <c r="F281" s="6">
        <f t="shared" si="147"/>
        <v>0.3583679495453009</v>
      </c>
      <c r="G281" s="4">
        <f t="shared" si="142"/>
        <v>399</v>
      </c>
      <c r="H281" s="5">
        <f t="shared" si="134"/>
        <v>6.963863715457375</v>
      </c>
      <c r="I281" s="6">
        <f t="shared" si="143"/>
        <v>0.6293203910498375</v>
      </c>
      <c r="J281" s="5">
        <f t="shared" si="148"/>
        <v>-0.6293203910498368</v>
      </c>
      <c r="K281" s="4">
        <f t="shared" si="144"/>
        <v>0</v>
      </c>
    </row>
    <row r="282" spans="1:11" ht="12.75">
      <c r="A282" s="4">
        <v>280</v>
      </c>
      <c r="B282" s="5">
        <f t="shared" si="145"/>
        <v>4.886921905584122</v>
      </c>
      <c r="C282" s="6">
        <f>IF('Sinus (gesamt)'!$J$20&lt;&gt;"",SIN(B282),"")</f>
        <v>-0.9848077530122081</v>
      </c>
      <c r="D282" s="4">
        <f t="shared" si="141"/>
        <v>520</v>
      </c>
      <c r="E282" s="5">
        <f t="shared" si="146"/>
        <v>9.075712110370514</v>
      </c>
      <c r="F282" s="6">
        <f t="shared" si="147"/>
        <v>0.3420201433256687</v>
      </c>
      <c r="G282" s="4">
        <f t="shared" si="142"/>
        <v>400</v>
      </c>
      <c r="H282" s="5">
        <f t="shared" si="134"/>
        <v>6.981317007977318</v>
      </c>
      <c r="I282" s="6">
        <f t="shared" si="143"/>
        <v>0.6427876096865391</v>
      </c>
      <c r="J282" s="5">
        <f t="shared" si="148"/>
        <v>-0.6427876096865395</v>
      </c>
      <c r="K282" s="4">
        <f t="shared" si="144"/>
        <v>0</v>
      </c>
    </row>
    <row r="283" spans="1:11" ht="12.75">
      <c r="A283" s="4">
        <v>281</v>
      </c>
      <c r="B283" s="5">
        <f t="shared" si="145"/>
        <v>4.904375198104066</v>
      </c>
      <c r="C283" s="6">
        <f>IF('Sinus (gesamt)'!$J$20&lt;&gt;"",SIN(B283),"")</f>
        <v>-0.9816271834476639</v>
      </c>
      <c r="D283" s="4">
        <f t="shared" si="141"/>
        <v>521</v>
      </c>
      <c r="E283" s="5">
        <f t="shared" si="146"/>
        <v>9.093165402890458</v>
      </c>
      <c r="F283" s="6">
        <f t="shared" si="147"/>
        <v>0.325568154457156</v>
      </c>
      <c r="G283" s="4">
        <f t="shared" si="142"/>
        <v>401</v>
      </c>
      <c r="H283" s="5">
        <f t="shared" si="134"/>
        <v>6.998770300497261</v>
      </c>
      <c r="I283" s="6">
        <f t="shared" si="143"/>
        <v>0.656059028990507</v>
      </c>
      <c r="J283" s="5">
        <f t="shared" si="148"/>
        <v>-0.6560590289905079</v>
      </c>
      <c r="K283" s="4">
        <f t="shared" si="144"/>
        <v>-8.881784197001252E-16</v>
      </c>
    </row>
    <row r="284" spans="1:11" ht="12.75">
      <c r="A284" s="4">
        <v>282</v>
      </c>
      <c r="B284" s="5">
        <f t="shared" si="145"/>
        <v>4.9218284906240095</v>
      </c>
      <c r="C284" s="6">
        <f>IF('Sinus (gesamt)'!$J$20&lt;&gt;"",SIN(B284),"")</f>
        <v>-0.9781476007338056</v>
      </c>
      <c r="D284" s="4">
        <f t="shared" si="141"/>
        <v>522</v>
      </c>
      <c r="E284" s="5">
        <f t="shared" si="146"/>
        <v>9.1106186954104</v>
      </c>
      <c r="F284" s="6">
        <f t="shared" si="147"/>
        <v>0.3090169943749478</v>
      </c>
      <c r="G284" s="4">
        <f t="shared" si="142"/>
        <v>402</v>
      </c>
      <c r="H284" s="5">
        <f t="shared" si="134"/>
        <v>7.016223593017205</v>
      </c>
      <c r="I284" s="6">
        <f t="shared" si="143"/>
        <v>0.6691306063588585</v>
      </c>
      <c r="J284" s="5">
        <f t="shared" si="148"/>
        <v>-0.6691306063588578</v>
      </c>
      <c r="K284" s="4">
        <f t="shared" si="144"/>
        <v>0</v>
      </c>
    </row>
    <row r="285" spans="1:11" ht="12.75">
      <c r="A285" s="4">
        <v>283</v>
      </c>
      <c r="B285" s="5">
        <f t="shared" si="145"/>
        <v>4.939281783143953</v>
      </c>
      <c r="C285" s="6">
        <f>IF('Sinus (gesamt)'!$J$20&lt;&gt;"",SIN(B285),"")</f>
        <v>-0.9743700647852352</v>
      </c>
      <c r="D285" s="4">
        <f t="shared" si="141"/>
        <v>523</v>
      </c>
      <c r="E285" s="5">
        <f t="shared" si="146"/>
        <v>9.128071987930344</v>
      </c>
      <c r="F285" s="6">
        <f t="shared" si="147"/>
        <v>0.2923717047227364</v>
      </c>
      <c r="G285" s="4">
        <f t="shared" si="142"/>
        <v>403</v>
      </c>
      <c r="H285" s="5">
        <f t="shared" si="134"/>
        <v>7.033676885537148</v>
      </c>
      <c r="I285" s="6">
        <f t="shared" si="143"/>
        <v>0.6819983600624986</v>
      </c>
      <c r="J285" s="5">
        <f t="shared" si="148"/>
        <v>-0.6819983600624988</v>
      </c>
      <c r="K285" s="4">
        <f t="shared" si="144"/>
        <v>0</v>
      </c>
    </row>
    <row r="286" spans="1:11" ht="12.75">
      <c r="A286" s="4">
        <v>284</v>
      </c>
      <c r="B286" s="5">
        <f t="shared" si="145"/>
        <v>4.956735075663896</v>
      </c>
      <c r="C286" s="6">
        <f>IF('Sinus (gesamt)'!$J$20&lt;&gt;"",SIN(B286),"")</f>
        <v>-0.9702957262759966</v>
      </c>
      <c r="D286" s="4">
        <f t="shared" si="141"/>
        <v>524</v>
      </c>
      <c r="E286" s="5">
        <f t="shared" si="146"/>
        <v>9.145525280450286</v>
      </c>
      <c r="F286" s="6">
        <f t="shared" si="147"/>
        <v>0.2756373558169999</v>
      </c>
      <c r="G286" s="4">
        <f t="shared" si="142"/>
        <v>404</v>
      </c>
      <c r="H286" s="5">
        <f t="shared" si="134"/>
        <v>7.051130178057091</v>
      </c>
      <c r="I286" s="6">
        <f t="shared" si="143"/>
        <v>0.6946583704589973</v>
      </c>
      <c r="J286" s="5">
        <f t="shared" si="148"/>
        <v>-0.6946583704589967</v>
      </c>
      <c r="K286" s="4">
        <f t="shared" si="144"/>
        <v>0</v>
      </c>
    </row>
    <row r="287" spans="1:11" ht="12.75">
      <c r="A287" s="4">
        <v>285</v>
      </c>
      <c r="B287" s="5">
        <f t="shared" si="145"/>
        <v>4.974188368183839</v>
      </c>
      <c r="C287" s="6">
        <f>IF('Sinus (gesamt)'!$J$20&lt;&gt;"",SIN(B287),"")</f>
        <v>-0.9659258262890684</v>
      </c>
      <c r="D287" s="4">
        <f t="shared" si="141"/>
        <v>525</v>
      </c>
      <c r="E287" s="5">
        <f t="shared" si="146"/>
        <v>9.16297857297023</v>
      </c>
      <c r="F287" s="6">
        <f t="shared" si="147"/>
        <v>0.2588190451025208</v>
      </c>
      <c r="G287" s="4">
        <f t="shared" si="142"/>
        <v>405</v>
      </c>
      <c r="H287" s="5">
        <f t="shared" si="134"/>
        <v>7.0685834705770345</v>
      </c>
      <c r="I287" s="6">
        <f t="shared" si="143"/>
        <v>0.7071067811865474</v>
      </c>
      <c r="J287" s="5">
        <f t="shared" si="148"/>
        <v>-0.7071067811865477</v>
      </c>
      <c r="K287" s="4">
        <f t="shared" si="144"/>
        <v>0</v>
      </c>
    </row>
    <row r="288" spans="1:11" ht="12.75">
      <c r="A288" s="4">
        <v>286</v>
      </c>
      <c r="B288" s="5">
        <f t="shared" si="145"/>
        <v>4.991641660703783</v>
      </c>
      <c r="C288" s="6">
        <f>IF('Sinus (gesamt)'!$J$20&lt;&gt;"",SIN(B288),"")</f>
        <v>-0.9612616959383188</v>
      </c>
      <c r="D288" s="4">
        <f t="shared" si="141"/>
        <v>526</v>
      </c>
      <c r="E288" s="5">
        <f t="shared" si="146"/>
        <v>9.180431865490174</v>
      </c>
      <c r="F288" s="6">
        <f t="shared" si="147"/>
        <v>0.24192189559966712</v>
      </c>
      <c r="G288" s="4">
        <f t="shared" si="142"/>
        <v>406</v>
      </c>
      <c r="H288" s="5">
        <f t="shared" si="134"/>
        <v>7.086036763096978</v>
      </c>
      <c r="I288" s="6">
        <f t="shared" si="143"/>
        <v>0.7193398003386509</v>
      </c>
      <c r="J288" s="5">
        <f t="shared" si="148"/>
        <v>-0.7193398003386516</v>
      </c>
      <c r="K288" s="4">
        <f t="shared" si="144"/>
        <v>0</v>
      </c>
    </row>
    <row r="289" spans="1:11" ht="12.75">
      <c r="A289" s="4">
        <v>287</v>
      </c>
      <c r="B289" s="5">
        <f t="shared" si="145"/>
        <v>5.009094953223726</v>
      </c>
      <c r="C289" s="6">
        <f>IF('Sinus (gesamt)'!$J$20&lt;&gt;"",SIN(B289),"")</f>
        <v>-0.9563047559630354</v>
      </c>
      <c r="D289" s="4">
        <f t="shared" si="141"/>
        <v>527</v>
      </c>
      <c r="E289" s="5">
        <f t="shared" si="146"/>
        <v>9.197885158010116</v>
      </c>
      <c r="F289" s="6">
        <f t="shared" si="147"/>
        <v>0.22495105434386545</v>
      </c>
      <c r="G289" s="4">
        <f t="shared" si="142"/>
        <v>407</v>
      </c>
      <c r="H289" s="5">
        <f t="shared" si="134"/>
        <v>7.103490055616922</v>
      </c>
      <c r="I289" s="6">
        <f t="shared" si="143"/>
        <v>0.7313537016191707</v>
      </c>
      <c r="J289" s="5">
        <f t="shared" si="148"/>
        <v>-0.73135370161917</v>
      </c>
      <c r="K289" s="4">
        <f t="shared" si="144"/>
        <v>0</v>
      </c>
    </row>
    <row r="290" spans="1:11" ht="12.75">
      <c r="A290" s="4">
        <v>288</v>
      </c>
      <c r="B290" s="5">
        <f t="shared" si="145"/>
        <v>5.026548245743669</v>
      </c>
      <c r="C290" s="6">
        <f>IF('Sinus (gesamt)'!$J$20&lt;&gt;"",SIN(B290),"")</f>
        <v>-0.9510565162951536</v>
      </c>
      <c r="D290" s="4">
        <f aca="true" t="shared" si="149" ref="D290:D305">A290+240</f>
        <v>528</v>
      </c>
      <c r="E290" s="5">
        <f t="shared" si="146"/>
        <v>9.21533845053006</v>
      </c>
      <c r="F290" s="6">
        <f t="shared" si="147"/>
        <v>0.20791169081775912</v>
      </c>
      <c r="G290" s="4">
        <f aca="true" t="shared" si="150" ref="G290:G305">A290+120</f>
        <v>408</v>
      </c>
      <c r="H290" s="5">
        <f t="shared" si="134"/>
        <v>7.120943348136865</v>
      </c>
      <c r="I290" s="6">
        <f t="shared" si="143"/>
        <v>0.7431448254773942</v>
      </c>
      <c r="J290" s="5">
        <f t="shared" si="148"/>
        <v>-0.7431448254773945</v>
      </c>
      <c r="K290" s="4">
        <f t="shared" si="144"/>
        <v>0</v>
      </c>
    </row>
    <row r="291" spans="1:11" ht="12.75">
      <c r="A291" s="4">
        <v>289</v>
      </c>
      <c r="B291" s="5">
        <f t="shared" si="145"/>
        <v>5.044001538263612</v>
      </c>
      <c r="C291" s="6">
        <f>IF('Sinus (gesamt)'!$J$20&lt;&gt;"",SIN(B291),"")</f>
        <v>-0.945518575599317</v>
      </c>
      <c r="D291" s="4">
        <f t="shared" si="149"/>
        <v>529</v>
      </c>
      <c r="E291" s="5">
        <f t="shared" si="146"/>
        <v>9.232791743050003</v>
      </c>
      <c r="F291" s="6">
        <f t="shared" si="147"/>
        <v>0.19080899537654564</v>
      </c>
      <c r="G291" s="4">
        <f t="shared" si="150"/>
        <v>409</v>
      </c>
      <c r="H291" s="5">
        <f t="shared" si="134"/>
        <v>7.138396640656808</v>
      </c>
      <c r="I291" s="6">
        <f aca="true" t="shared" si="151" ref="I291:I306">SIN(H291)</f>
        <v>0.7547095802227719</v>
      </c>
      <c r="J291" s="5">
        <f t="shared" si="148"/>
        <v>-0.7547095802227713</v>
      </c>
      <c r="K291" s="4">
        <f aca="true" t="shared" si="152" ref="K291:K306">C291+F291+I291</f>
        <v>0</v>
      </c>
    </row>
    <row r="292" spans="1:11" ht="12.75">
      <c r="A292" s="4">
        <v>290</v>
      </c>
      <c r="B292" s="5">
        <f aca="true" t="shared" si="153" ref="B292:B307">RADIANS(A292)</f>
        <v>5.061454830783556</v>
      </c>
      <c r="C292" s="6">
        <f>IF('Sinus (gesamt)'!$J$20&lt;&gt;"",SIN(B292),"")</f>
        <v>-0.9396926207859083</v>
      </c>
      <c r="D292" s="4">
        <f t="shared" si="149"/>
        <v>530</v>
      </c>
      <c r="E292" s="5">
        <f aca="true" t="shared" si="154" ref="E292:E307">RADIANS(D292)</f>
        <v>9.250245035569947</v>
      </c>
      <c r="F292" s="6">
        <f aca="true" t="shared" si="155" ref="F292:F307">SIN(E292)</f>
        <v>0.1736481776669305</v>
      </c>
      <c r="G292" s="4">
        <f t="shared" si="150"/>
        <v>410</v>
      </c>
      <c r="H292" s="5">
        <f t="shared" si="134"/>
        <v>7.155849933176751</v>
      </c>
      <c r="I292" s="6">
        <f t="shared" si="151"/>
        <v>0.7660444431189778</v>
      </c>
      <c r="J292" s="5">
        <f aca="true" t="shared" si="156" ref="J292:J307">C292+F292</f>
        <v>-0.7660444431189778</v>
      </c>
      <c r="K292" s="4">
        <f t="shared" si="152"/>
        <v>0</v>
      </c>
    </row>
    <row r="293" spans="1:11" ht="12.75">
      <c r="A293" s="4">
        <v>291</v>
      </c>
      <c r="B293" s="5">
        <f t="shared" si="153"/>
        <v>5.078908123303499</v>
      </c>
      <c r="C293" s="6">
        <f>IF('Sinus (gesamt)'!$J$20&lt;&gt;"",SIN(B293),"")</f>
        <v>-0.9335804264972017</v>
      </c>
      <c r="D293" s="4">
        <f t="shared" si="149"/>
        <v>531</v>
      </c>
      <c r="E293" s="5">
        <f t="shared" si="154"/>
        <v>9.26769832808989</v>
      </c>
      <c r="F293" s="6">
        <f t="shared" si="155"/>
        <v>0.15643446504023034</v>
      </c>
      <c r="G293" s="4">
        <f t="shared" si="150"/>
        <v>411</v>
      </c>
      <c r="H293" s="5">
        <f t="shared" si="134"/>
        <v>7.173303225696695</v>
      </c>
      <c r="I293" s="6">
        <f t="shared" si="151"/>
        <v>0.7771459614569711</v>
      </c>
      <c r="J293" s="5">
        <f t="shared" si="156"/>
        <v>-0.7771459614569713</v>
      </c>
      <c r="K293" s="4">
        <f t="shared" si="152"/>
        <v>0</v>
      </c>
    </row>
    <row r="294" spans="1:11" ht="12.75">
      <c r="A294" s="4">
        <v>292</v>
      </c>
      <c r="B294" s="5">
        <f t="shared" si="153"/>
        <v>5.096361415823442</v>
      </c>
      <c r="C294" s="6">
        <f>IF('Sinus (gesamt)'!$J$20&lt;&gt;"",SIN(B294),"")</f>
        <v>-0.9271838545667874</v>
      </c>
      <c r="D294" s="4">
        <f t="shared" si="149"/>
        <v>532</v>
      </c>
      <c r="E294" s="5">
        <f t="shared" si="154"/>
        <v>9.285151620609833</v>
      </c>
      <c r="F294" s="6">
        <f t="shared" si="155"/>
        <v>0.139173100960066</v>
      </c>
      <c r="G294" s="4">
        <f t="shared" si="150"/>
        <v>412</v>
      </c>
      <c r="H294" s="5">
        <f t="shared" si="134"/>
        <v>7.190756518216638</v>
      </c>
      <c r="I294" s="6">
        <f t="shared" si="151"/>
        <v>0.788010753606722</v>
      </c>
      <c r="J294" s="5">
        <f t="shared" si="156"/>
        <v>-0.7880107536067215</v>
      </c>
      <c r="K294" s="4">
        <f t="shared" si="152"/>
        <v>0</v>
      </c>
    </row>
    <row r="295" spans="1:11" ht="12.75">
      <c r="A295" s="4">
        <v>293</v>
      </c>
      <c r="B295" s="5">
        <f t="shared" si="153"/>
        <v>5.113814708343385</v>
      </c>
      <c r="C295" s="6">
        <f>IF('Sinus (gesamt)'!$J$20&lt;&gt;"",SIN(B295),"")</f>
        <v>-0.9205048534524405</v>
      </c>
      <c r="D295" s="4">
        <f t="shared" si="149"/>
        <v>533</v>
      </c>
      <c r="E295" s="5">
        <f t="shared" si="154"/>
        <v>9.302604913129777</v>
      </c>
      <c r="F295" s="6">
        <f t="shared" si="155"/>
        <v>0.12186934340514735</v>
      </c>
      <c r="G295" s="4">
        <f t="shared" si="150"/>
        <v>413</v>
      </c>
      <c r="H295" s="5">
        <f t="shared" si="134"/>
        <v>7.208209810736581</v>
      </c>
      <c r="I295" s="6">
        <f t="shared" si="151"/>
        <v>0.7986355100472928</v>
      </c>
      <c r="J295" s="5">
        <f t="shared" si="156"/>
        <v>-0.7986355100472932</v>
      </c>
      <c r="K295" s="4">
        <f t="shared" si="152"/>
        <v>0</v>
      </c>
    </row>
    <row r="296" spans="1:11" ht="12.75">
      <c r="A296" s="4">
        <v>294</v>
      </c>
      <c r="B296" s="5">
        <f t="shared" si="153"/>
        <v>5.1312680008633285</v>
      </c>
      <c r="C296" s="6">
        <f>IF('Sinus (gesamt)'!$J$20&lt;&gt;"",SIN(B296),"")</f>
        <v>-0.9135454576426011</v>
      </c>
      <c r="D296" s="4">
        <f t="shared" si="149"/>
        <v>534</v>
      </c>
      <c r="E296" s="5">
        <f t="shared" si="154"/>
        <v>9.320058205649719</v>
      </c>
      <c r="F296" s="6">
        <f t="shared" si="155"/>
        <v>0.10452846326765443</v>
      </c>
      <c r="G296" s="4">
        <f t="shared" si="150"/>
        <v>414</v>
      </c>
      <c r="H296" s="5">
        <f t="shared" si="134"/>
        <v>7.225663103256524</v>
      </c>
      <c r="I296" s="6">
        <f t="shared" si="151"/>
        <v>0.8090169943749472</v>
      </c>
      <c r="J296" s="5">
        <f t="shared" si="156"/>
        <v>-0.8090169943749467</v>
      </c>
      <c r="K296" s="4">
        <f t="shared" si="152"/>
        <v>0</v>
      </c>
    </row>
    <row r="297" spans="1:11" ht="12.75">
      <c r="A297" s="4">
        <v>295</v>
      </c>
      <c r="B297" s="5">
        <f t="shared" si="153"/>
        <v>5.1487212933832724</v>
      </c>
      <c r="C297" s="6">
        <f>IF('Sinus (gesamt)'!$J$20&lt;&gt;"",SIN(B297),"")</f>
        <v>-0.9063077870366499</v>
      </c>
      <c r="D297" s="4">
        <f t="shared" si="149"/>
        <v>535</v>
      </c>
      <c r="E297" s="5">
        <f t="shared" si="154"/>
        <v>9.337511498169663</v>
      </c>
      <c r="F297" s="6">
        <f t="shared" si="155"/>
        <v>0.08715574274765844</v>
      </c>
      <c r="G297" s="4">
        <f t="shared" si="150"/>
        <v>415</v>
      </c>
      <c r="H297" s="5">
        <f t="shared" si="134"/>
        <v>7.243116395776467</v>
      </c>
      <c r="I297" s="6">
        <f t="shared" si="151"/>
        <v>0.8191520442889915</v>
      </c>
      <c r="J297" s="5">
        <f t="shared" si="156"/>
        <v>-0.8191520442889915</v>
      </c>
      <c r="K297" s="4">
        <f t="shared" si="152"/>
        <v>0</v>
      </c>
    </row>
    <row r="298" spans="1:11" ht="12.75">
      <c r="A298" s="4">
        <v>296</v>
      </c>
      <c r="B298" s="5">
        <f t="shared" si="153"/>
        <v>5.1661745859032155</v>
      </c>
      <c r="C298" s="6">
        <f>IF('Sinus (gesamt)'!$J$20&lt;&gt;"",SIN(B298),"")</f>
        <v>-0.898794046299167</v>
      </c>
      <c r="D298" s="4">
        <f t="shared" si="149"/>
        <v>536</v>
      </c>
      <c r="E298" s="5">
        <f t="shared" si="154"/>
        <v>9.354964790689607</v>
      </c>
      <c r="F298" s="6">
        <f t="shared" si="155"/>
        <v>0.06975647374412487</v>
      </c>
      <c r="G298" s="4">
        <f t="shared" si="150"/>
        <v>416</v>
      </c>
      <c r="H298" s="5">
        <f t="shared" si="134"/>
        <v>7.260569688296411</v>
      </c>
      <c r="I298" s="6">
        <f t="shared" si="151"/>
        <v>0.8290375725550418</v>
      </c>
      <c r="J298" s="5">
        <f t="shared" si="156"/>
        <v>-0.8290375725550422</v>
      </c>
      <c r="K298" s="4">
        <f t="shared" si="152"/>
        <v>0</v>
      </c>
    </row>
    <row r="299" spans="1:11" ht="12.75">
      <c r="A299" s="4">
        <v>297</v>
      </c>
      <c r="B299" s="5">
        <f t="shared" si="153"/>
        <v>5.183627878423159</v>
      </c>
      <c r="C299" s="6">
        <f>IF('Sinus (gesamt)'!$J$20&lt;&gt;"",SIN(B299),"")</f>
        <v>-0.8910065241883679</v>
      </c>
      <c r="D299" s="4">
        <f t="shared" si="149"/>
        <v>537</v>
      </c>
      <c r="E299" s="5">
        <f t="shared" si="154"/>
        <v>9.37241808320955</v>
      </c>
      <c r="F299" s="6">
        <f t="shared" si="155"/>
        <v>0.052335956242944494</v>
      </c>
      <c r="G299" s="4">
        <f t="shared" si="150"/>
        <v>417</v>
      </c>
      <c r="H299" s="5">
        <f t="shared" si="134"/>
        <v>7.278022980816354</v>
      </c>
      <c r="I299" s="6">
        <f t="shared" si="151"/>
        <v>0.838670567945424</v>
      </c>
      <c r="J299" s="5">
        <f t="shared" si="156"/>
        <v>-0.8386705679454234</v>
      </c>
      <c r="K299" s="4">
        <f t="shared" si="152"/>
        <v>0</v>
      </c>
    </row>
    <row r="300" spans="1:11" ht="12.75">
      <c r="A300" s="4">
        <v>298</v>
      </c>
      <c r="B300" s="5">
        <f t="shared" si="153"/>
        <v>5.201081170943102</v>
      </c>
      <c r="C300" s="6">
        <f>IF('Sinus (gesamt)'!$J$20&lt;&gt;"",SIN(B300),"")</f>
        <v>-0.8829475928589271</v>
      </c>
      <c r="D300" s="4">
        <f t="shared" si="149"/>
        <v>538</v>
      </c>
      <c r="E300" s="5">
        <f t="shared" si="154"/>
        <v>9.389871375729493</v>
      </c>
      <c r="F300" s="6">
        <f t="shared" si="155"/>
        <v>0.03489949670250094</v>
      </c>
      <c r="G300" s="4">
        <f t="shared" si="150"/>
        <v>418</v>
      </c>
      <c r="H300" s="5">
        <f t="shared" si="134"/>
        <v>7.2954762733362974</v>
      </c>
      <c r="I300" s="6">
        <f t="shared" si="151"/>
        <v>0.8480480961564258</v>
      </c>
      <c r="J300" s="5">
        <f t="shared" si="156"/>
        <v>-0.8480480961564262</v>
      </c>
      <c r="K300" s="4">
        <f t="shared" si="152"/>
        <v>0</v>
      </c>
    </row>
    <row r="301" spans="1:11" ht="12.75">
      <c r="A301" s="4">
        <v>299</v>
      </c>
      <c r="B301" s="5">
        <f t="shared" si="153"/>
        <v>5.218534463463046</v>
      </c>
      <c r="C301" s="6">
        <f>IF('Sinus (gesamt)'!$J$20&lt;&gt;"",SIN(B301),"")</f>
        <v>-0.8746197071393956</v>
      </c>
      <c r="D301" s="4">
        <f t="shared" si="149"/>
        <v>539</v>
      </c>
      <c r="E301" s="5">
        <f t="shared" si="154"/>
        <v>9.407324668249437</v>
      </c>
      <c r="F301" s="6">
        <f t="shared" si="155"/>
        <v>0.017452406437282793</v>
      </c>
      <c r="G301" s="4">
        <f t="shared" si="150"/>
        <v>419</v>
      </c>
      <c r="H301" s="5">
        <f t="shared" si="134"/>
        <v>7.3129295658562405</v>
      </c>
      <c r="I301" s="6">
        <f t="shared" si="151"/>
        <v>0.8571673007021121</v>
      </c>
      <c r="J301" s="5">
        <f t="shared" si="156"/>
        <v>-0.8571673007021129</v>
      </c>
      <c r="K301" s="4">
        <f t="shared" si="152"/>
        <v>0</v>
      </c>
    </row>
    <row r="302" spans="1:11" ht="12.75">
      <c r="A302" s="4">
        <v>300</v>
      </c>
      <c r="B302" s="5">
        <f t="shared" si="153"/>
        <v>5.235987755982989</v>
      </c>
      <c r="C302" s="6">
        <f>IF('Sinus (gesamt)'!$J$20&lt;&gt;"",SIN(B302),"")</f>
        <v>-0.8660254037844386</v>
      </c>
      <c r="D302" s="4">
        <f t="shared" si="149"/>
        <v>540</v>
      </c>
      <c r="E302" s="5">
        <f t="shared" si="154"/>
        <v>9.42477796076938</v>
      </c>
      <c r="F302" s="6">
        <f t="shared" si="155"/>
        <v>3.67544536472586E-16</v>
      </c>
      <c r="G302" s="4">
        <f t="shared" si="150"/>
        <v>420</v>
      </c>
      <c r="H302" s="5">
        <f t="shared" si="134"/>
        <v>7.3303828583761845</v>
      </c>
      <c r="I302" s="6">
        <f t="shared" si="151"/>
        <v>0.8660254037844388</v>
      </c>
      <c r="J302" s="5">
        <f t="shared" si="156"/>
        <v>-0.8660254037844383</v>
      </c>
      <c r="K302" s="4">
        <f t="shared" si="152"/>
        <v>0</v>
      </c>
    </row>
    <row r="303" spans="1:11" ht="12.75">
      <c r="A303" s="4">
        <v>301</v>
      </c>
      <c r="B303" s="5">
        <f t="shared" si="153"/>
        <v>5.253441048502932</v>
      </c>
      <c r="C303" s="6">
        <f>IF('Sinus (gesamt)'!$J$20&lt;&gt;"",SIN(B303),"")</f>
        <v>-0.8571673007021123</v>
      </c>
      <c r="D303" s="4">
        <f t="shared" si="149"/>
        <v>541</v>
      </c>
      <c r="E303" s="5">
        <f t="shared" si="154"/>
        <v>9.442231253289323</v>
      </c>
      <c r="F303" s="6">
        <f t="shared" si="155"/>
        <v>-0.017452406437283834</v>
      </c>
      <c r="G303" s="4">
        <f t="shared" si="150"/>
        <v>421</v>
      </c>
      <c r="H303" s="5">
        <f t="shared" si="134"/>
        <v>7.347836150896128</v>
      </c>
      <c r="I303" s="6">
        <f t="shared" si="151"/>
        <v>0.8746197071393959</v>
      </c>
      <c r="J303" s="5">
        <f t="shared" si="156"/>
        <v>-0.8746197071393962</v>
      </c>
      <c r="K303" s="4">
        <f t="shared" si="152"/>
        <v>0</v>
      </c>
    </row>
    <row r="304" spans="1:11" ht="12.75">
      <c r="A304" s="4">
        <v>302</v>
      </c>
      <c r="B304" s="5">
        <f t="shared" si="153"/>
        <v>5.270894341022875</v>
      </c>
      <c r="C304" s="6">
        <f>IF('Sinus (gesamt)'!$J$20&lt;&gt;"",SIN(B304),"")</f>
        <v>-0.8480480961564262</v>
      </c>
      <c r="D304" s="4">
        <f t="shared" si="149"/>
        <v>542</v>
      </c>
      <c r="E304" s="5">
        <f t="shared" si="154"/>
        <v>9.459684545809266</v>
      </c>
      <c r="F304" s="6">
        <f t="shared" si="155"/>
        <v>-0.034899496702500206</v>
      </c>
      <c r="G304" s="4">
        <f t="shared" si="150"/>
        <v>422</v>
      </c>
      <c r="H304" s="5">
        <f t="shared" si="134"/>
        <v>7.365289443416071</v>
      </c>
      <c r="I304" s="6">
        <f t="shared" si="151"/>
        <v>0.8829475928589269</v>
      </c>
      <c r="J304" s="5">
        <f t="shared" si="156"/>
        <v>-0.8829475928589264</v>
      </c>
      <c r="K304" s="4">
        <f t="shared" si="152"/>
        <v>0</v>
      </c>
    </row>
    <row r="305" spans="1:11" ht="12.75">
      <c r="A305" s="4">
        <v>303</v>
      </c>
      <c r="B305" s="5">
        <f t="shared" si="153"/>
        <v>5.288347633542818</v>
      </c>
      <c r="C305" s="6">
        <f>IF('Sinus (gesamt)'!$J$20&lt;&gt;"",SIN(B305),"")</f>
        <v>-0.8386705679454243</v>
      </c>
      <c r="D305" s="4">
        <f t="shared" si="149"/>
        <v>543</v>
      </c>
      <c r="E305" s="5">
        <f t="shared" si="154"/>
        <v>9.47713783832921</v>
      </c>
      <c r="F305" s="6">
        <f t="shared" si="155"/>
        <v>-0.05233595624294376</v>
      </c>
      <c r="G305" s="4">
        <f t="shared" si="150"/>
        <v>423</v>
      </c>
      <c r="H305" s="5">
        <f t="shared" si="134"/>
        <v>7.382742735936014</v>
      </c>
      <c r="I305" s="6">
        <f t="shared" si="151"/>
        <v>0.8910065241883677</v>
      </c>
      <c r="J305" s="5">
        <f t="shared" si="156"/>
        <v>-0.891006524188368</v>
      </c>
      <c r="K305" s="4">
        <f t="shared" si="152"/>
        <v>0</v>
      </c>
    </row>
    <row r="306" spans="1:11" ht="12.75">
      <c r="A306" s="4">
        <v>304</v>
      </c>
      <c r="B306" s="5">
        <f t="shared" si="153"/>
        <v>5.305800926062762</v>
      </c>
      <c r="C306" s="6">
        <f>IF('Sinus (gesamt)'!$J$20&lt;&gt;"",SIN(B306),"")</f>
        <v>-0.8290375725550416</v>
      </c>
      <c r="D306" s="4">
        <f aca="true" t="shared" si="157" ref="D306:D321">A306+240</f>
        <v>544</v>
      </c>
      <c r="E306" s="5">
        <f t="shared" si="154"/>
        <v>9.494591130849154</v>
      </c>
      <c r="F306" s="6">
        <f t="shared" si="155"/>
        <v>-0.06975647374412591</v>
      </c>
      <c r="G306" s="4">
        <f aca="true" t="shared" si="158" ref="G306:G321">A306+120</f>
        <v>424</v>
      </c>
      <c r="H306" s="5">
        <f t="shared" si="134"/>
        <v>7.400196028455957</v>
      </c>
      <c r="I306" s="6">
        <f t="shared" si="151"/>
        <v>0.8987940462991668</v>
      </c>
      <c r="J306" s="5">
        <f t="shared" si="156"/>
        <v>-0.8987940462991675</v>
      </c>
      <c r="K306" s="4">
        <f t="shared" si="152"/>
        <v>0</v>
      </c>
    </row>
    <row r="307" spans="1:11" ht="12.75">
      <c r="A307" s="4">
        <v>305</v>
      </c>
      <c r="B307" s="5">
        <f t="shared" si="153"/>
        <v>5.323254218582705</v>
      </c>
      <c r="C307" s="6">
        <f>IF('Sinus (gesamt)'!$J$20&lt;&gt;"",SIN(B307),"")</f>
        <v>-0.8191520442889918</v>
      </c>
      <c r="D307" s="4">
        <f t="shared" si="157"/>
        <v>545</v>
      </c>
      <c r="E307" s="5">
        <f t="shared" si="154"/>
        <v>9.512044423369096</v>
      </c>
      <c r="F307" s="6">
        <f t="shared" si="155"/>
        <v>-0.08715574274765771</v>
      </c>
      <c r="G307" s="4">
        <f t="shared" si="158"/>
        <v>425</v>
      </c>
      <c r="H307" s="5">
        <f t="shared" si="134"/>
        <v>7.417649320975901</v>
      </c>
      <c r="I307" s="6">
        <f aca="true" t="shared" si="159" ref="I307:I322">SIN(H307)</f>
        <v>0.90630778703665</v>
      </c>
      <c r="J307" s="5">
        <f t="shared" si="156"/>
        <v>-0.9063077870366495</v>
      </c>
      <c r="K307" s="4">
        <f aca="true" t="shared" si="160" ref="K307:K322">C307+F307+I307</f>
        <v>0</v>
      </c>
    </row>
    <row r="308" spans="1:11" ht="12.75">
      <c r="A308" s="4">
        <v>306</v>
      </c>
      <c r="B308" s="5">
        <f aca="true" t="shared" si="161" ref="B308:B323">RADIANS(A308)</f>
        <v>5.340707511102648</v>
      </c>
      <c r="C308" s="6">
        <f>IF('Sinus (gesamt)'!$J$20&lt;&gt;"",SIN(B308),"")</f>
        <v>-0.8090169943749476</v>
      </c>
      <c r="D308" s="4">
        <f t="shared" si="157"/>
        <v>546</v>
      </c>
      <c r="E308" s="5">
        <f aca="true" t="shared" si="162" ref="E308:E323">RADIANS(D308)</f>
        <v>9.52949771588904</v>
      </c>
      <c r="F308" s="6">
        <f aca="true" t="shared" si="163" ref="F308:F323">SIN(E308)</f>
        <v>-0.10452846326765369</v>
      </c>
      <c r="G308" s="4">
        <f t="shared" si="158"/>
        <v>426</v>
      </c>
      <c r="H308" s="5">
        <f t="shared" si="134"/>
        <v>7.435102613495844</v>
      </c>
      <c r="I308" s="6">
        <f t="shared" si="159"/>
        <v>0.9135454576426009</v>
      </c>
      <c r="J308" s="5">
        <f aca="true" t="shared" si="164" ref="J308:J323">C308+F308</f>
        <v>-0.9135454576426012</v>
      </c>
      <c r="K308" s="4">
        <f t="shared" si="160"/>
        <v>0</v>
      </c>
    </row>
    <row r="309" spans="1:11" ht="12.75">
      <c r="A309" s="4">
        <v>307</v>
      </c>
      <c r="B309" s="5">
        <f t="shared" si="161"/>
        <v>5.358160803622591</v>
      </c>
      <c r="C309" s="6">
        <f>IF('Sinus (gesamt)'!$J$20&lt;&gt;"",SIN(B309),"")</f>
        <v>-0.798635510047293</v>
      </c>
      <c r="D309" s="4">
        <f t="shared" si="157"/>
        <v>547</v>
      </c>
      <c r="E309" s="5">
        <f t="shared" si="162"/>
        <v>9.546951008408982</v>
      </c>
      <c r="F309" s="6">
        <f t="shared" si="163"/>
        <v>-0.12186934340514662</v>
      </c>
      <c r="G309" s="4">
        <f t="shared" si="158"/>
        <v>427</v>
      </c>
      <c r="H309" s="5">
        <f t="shared" si="134"/>
        <v>7.452555906015787</v>
      </c>
      <c r="I309" s="6">
        <f t="shared" si="159"/>
        <v>0.9205048534524403</v>
      </c>
      <c r="J309" s="5">
        <f t="shared" si="164"/>
        <v>-0.9205048534524397</v>
      </c>
      <c r="K309" s="4">
        <f t="shared" si="160"/>
        <v>0</v>
      </c>
    </row>
    <row r="310" spans="1:11" ht="12.75">
      <c r="A310" s="4">
        <v>308</v>
      </c>
      <c r="B310" s="5">
        <f t="shared" si="161"/>
        <v>5.375614096142535</v>
      </c>
      <c r="C310" s="6">
        <f>IF('Sinus (gesamt)'!$J$20&lt;&gt;"",SIN(B310),"")</f>
        <v>-0.7880107536067218</v>
      </c>
      <c r="D310" s="4">
        <f t="shared" si="157"/>
        <v>548</v>
      </c>
      <c r="E310" s="5">
        <f t="shared" si="162"/>
        <v>9.564404300928926</v>
      </c>
      <c r="F310" s="6">
        <f t="shared" si="163"/>
        <v>-0.13917310096006527</v>
      </c>
      <c r="G310" s="4">
        <f t="shared" si="158"/>
        <v>428</v>
      </c>
      <c r="H310" s="5">
        <f t="shared" si="134"/>
        <v>7.47000919853573</v>
      </c>
      <c r="I310" s="6">
        <f t="shared" si="159"/>
        <v>0.9271838545667872</v>
      </c>
      <c r="J310" s="5">
        <f t="shared" si="164"/>
        <v>-0.9271838545667871</v>
      </c>
      <c r="K310" s="4">
        <f t="shared" si="160"/>
        <v>0</v>
      </c>
    </row>
    <row r="311" spans="1:11" ht="12.75">
      <c r="A311" s="4">
        <v>309</v>
      </c>
      <c r="B311" s="5">
        <f t="shared" si="161"/>
        <v>5.3930673886624785</v>
      </c>
      <c r="C311" s="6">
        <f>IF('Sinus (gesamt)'!$J$20&lt;&gt;"",SIN(B311),"")</f>
        <v>-0.7771459614569708</v>
      </c>
      <c r="D311" s="4">
        <f t="shared" si="157"/>
        <v>549</v>
      </c>
      <c r="E311" s="5">
        <f t="shared" si="162"/>
        <v>9.58185759344887</v>
      </c>
      <c r="F311" s="6">
        <f t="shared" si="163"/>
        <v>-0.15643446504023137</v>
      </c>
      <c r="G311" s="4">
        <f t="shared" si="158"/>
        <v>429</v>
      </c>
      <c r="H311" s="5">
        <f t="shared" si="134"/>
        <v>7.487462491055674</v>
      </c>
      <c r="I311" s="6">
        <f t="shared" si="159"/>
        <v>0.9335804264972019</v>
      </c>
      <c r="J311" s="5">
        <f t="shared" si="164"/>
        <v>-0.9335804264972022</v>
      </c>
      <c r="K311" s="4">
        <f t="shared" si="160"/>
        <v>0</v>
      </c>
    </row>
    <row r="312" spans="1:11" ht="12.75">
      <c r="A312" s="4">
        <v>310</v>
      </c>
      <c r="B312" s="5">
        <f t="shared" si="161"/>
        <v>5.410520681182422</v>
      </c>
      <c r="C312" s="6">
        <f>IF('Sinus (gesamt)'!$J$20&lt;&gt;"",SIN(B312),"")</f>
        <v>-0.7660444431189781</v>
      </c>
      <c r="D312" s="4">
        <f t="shared" si="157"/>
        <v>550</v>
      </c>
      <c r="E312" s="5">
        <f t="shared" si="162"/>
        <v>9.599310885968812</v>
      </c>
      <c r="F312" s="6">
        <f t="shared" si="163"/>
        <v>-0.17364817766692978</v>
      </c>
      <c r="G312" s="4">
        <f t="shared" si="158"/>
        <v>430</v>
      </c>
      <c r="H312" s="5">
        <f t="shared" si="134"/>
        <v>7.504915783575617</v>
      </c>
      <c r="I312" s="6">
        <f t="shared" si="159"/>
        <v>0.9396926207859084</v>
      </c>
      <c r="J312" s="5">
        <f t="shared" si="164"/>
        <v>-0.9396926207859079</v>
      </c>
      <c r="K312" s="4">
        <f t="shared" si="160"/>
        <v>0</v>
      </c>
    </row>
    <row r="313" spans="1:11" ht="12.75">
      <c r="A313" s="4">
        <v>311</v>
      </c>
      <c r="B313" s="5">
        <f t="shared" si="161"/>
        <v>5.427973973702365</v>
      </c>
      <c r="C313" s="6">
        <f>IF('Sinus (gesamt)'!$J$20&lt;&gt;"",SIN(B313),"")</f>
        <v>-0.7547095802227722</v>
      </c>
      <c r="D313" s="4">
        <f t="shared" si="157"/>
        <v>551</v>
      </c>
      <c r="E313" s="5">
        <f t="shared" si="162"/>
        <v>9.616764178488756</v>
      </c>
      <c r="F313" s="6">
        <f t="shared" si="163"/>
        <v>-0.19080899537654492</v>
      </c>
      <c r="G313" s="4">
        <f t="shared" si="158"/>
        <v>431</v>
      </c>
      <c r="H313" s="5">
        <f t="shared" si="134"/>
        <v>7.52236907609556</v>
      </c>
      <c r="I313" s="6">
        <f t="shared" si="159"/>
        <v>0.9455185755993167</v>
      </c>
      <c r="J313" s="5">
        <f t="shared" si="164"/>
        <v>-0.9455185755993172</v>
      </c>
      <c r="K313" s="4">
        <f t="shared" si="160"/>
        <v>0</v>
      </c>
    </row>
    <row r="314" spans="1:11" ht="12.75">
      <c r="A314" s="4">
        <v>312</v>
      </c>
      <c r="B314" s="5">
        <f t="shared" si="161"/>
        <v>5.445427266222308</v>
      </c>
      <c r="C314" s="6">
        <f>IF('Sinus (gesamt)'!$J$20&lt;&gt;"",SIN(B314),"")</f>
        <v>-0.7431448254773946</v>
      </c>
      <c r="D314" s="4">
        <f t="shared" si="157"/>
        <v>552</v>
      </c>
      <c r="E314" s="5">
        <f t="shared" si="162"/>
        <v>9.634217471008698</v>
      </c>
      <c r="F314" s="6">
        <f t="shared" si="163"/>
        <v>-0.2079116908177584</v>
      </c>
      <c r="G314" s="4">
        <f t="shared" si="158"/>
        <v>432</v>
      </c>
      <c r="H314" s="5">
        <f t="shared" si="134"/>
        <v>7.5398223686155035</v>
      </c>
      <c r="I314" s="6">
        <f t="shared" si="159"/>
        <v>0.9510565162951535</v>
      </c>
      <c r="J314" s="5">
        <f t="shared" si="164"/>
        <v>-0.951056516295153</v>
      </c>
      <c r="K314" s="4">
        <f t="shared" si="160"/>
        <v>0</v>
      </c>
    </row>
    <row r="315" spans="1:11" ht="12.75">
      <c r="A315" s="4">
        <v>313</v>
      </c>
      <c r="B315" s="5">
        <f t="shared" si="161"/>
        <v>5.462880558742252</v>
      </c>
      <c r="C315" s="6">
        <f>IF('Sinus (gesamt)'!$J$20&lt;&gt;"",SIN(B315),"")</f>
        <v>-0.7313537016191703</v>
      </c>
      <c r="D315" s="4">
        <f t="shared" si="157"/>
        <v>553</v>
      </c>
      <c r="E315" s="5">
        <f t="shared" si="162"/>
        <v>9.651670763528642</v>
      </c>
      <c r="F315" s="6">
        <f t="shared" si="163"/>
        <v>-0.22495105434386473</v>
      </c>
      <c r="G315" s="4">
        <f t="shared" si="158"/>
        <v>433</v>
      </c>
      <c r="H315" s="5">
        <f t="shared" si="134"/>
        <v>7.557275661135447</v>
      </c>
      <c r="I315" s="6">
        <f t="shared" si="159"/>
        <v>0.9563047559630353</v>
      </c>
      <c r="J315" s="5">
        <f t="shared" si="164"/>
        <v>-0.9563047559630351</v>
      </c>
      <c r="K315" s="4">
        <f t="shared" si="160"/>
        <v>0</v>
      </c>
    </row>
    <row r="316" spans="1:11" ht="12.75">
      <c r="A316" s="4">
        <v>314</v>
      </c>
      <c r="B316" s="5">
        <f t="shared" si="161"/>
        <v>5.480333851262195</v>
      </c>
      <c r="C316" s="6">
        <f>IF('Sinus (gesamt)'!$J$20&lt;&gt;"",SIN(B316),"")</f>
        <v>-0.7193398003386512</v>
      </c>
      <c r="D316" s="4">
        <f t="shared" si="157"/>
        <v>554</v>
      </c>
      <c r="E316" s="5">
        <f t="shared" si="162"/>
        <v>9.669124056048586</v>
      </c>
      <c r="F316" s="6">
        <f t="shared" si="163"/>
        <v>-0.24192189559966812</v>
      </c>
      <c r="G316" s="4">
        <f t="shared" si="158"/>
        <v>434</v>
      </c>
      <c r="H316" s="5">
        <f t="shared" si="134"/>
        <v>7.574728953655391</v>
      </c>
      <c r="I316" s="6">
        <f t="shared" si="159"/>
        <v>0.9612616959383189</v>
      </c>
      <c r="J316" s="5">
        <f t="shared" si="164"/>
        <v>-0.9612616959383193</v>
      </c>
      <c r="K316" s="4">
        <f t="shared" si="160"/>
        <v>0</v>
      </c>
    </row>
    <row r="317" spans="1:11" ht="12.75">
      <c r="A317" s="4">
        <v>315</v>
      </c>
      <c r="B317" s="5">
        <f t="shared" si="161"/>
        <v>5.497787143782138</v>
      </c>
      <c r="C317" s="6">
        <f>IF('Sinus (gesamt)'!$J$20&lt;&gt;"",SIN(B317),"")</f>
        <v>-0.7071067811865477</v>
      </c>
      <c r="D317" s="4">
        <f t="shared" si="157"/>
        <v>555</v>
      </c>
      <c r="E317" s="5">
        <f t="shared" si="162"/>
        <v>9.686577348568528</v>
      </c>
      <c r="F317" s="6">
        <f t="shared" si="163"/>
        <v>-0.25881904510252013</v>
      </c>
      <c r="G317" s="4">
        <f t="shared" si="158"/>
        <v>435</v>
      </c>
      <c r="H317" s="5">
        <f t="shared" si="134"/>
        <v>7.592182246175334</v>
      </c>
      <c r="I317" s="6">
        <f t="shared" si="159"/>
        <v>0.9659258262890683</v>
      </c>
      <c r="J317" s="5">
        <f t="shared" si="164"/>
        <v>-0.9659258262890678</v>
      </c>
      <c r="K317" s="4">
        <f t="shared" si="160"/>
        <v>0</v>
      </c>
    </row>
    <row r="318" spans="1:11" ht="12.75">
      <c r="A318" s="4">
        <v>316</v>
      </c>
      <c r="B318" s="5">
        <f t="shared" si="161"/>
        <v>5.515240436302081</v>
      </c>
      <c r="C318" s="6">
        <f>IF('Sinus (gesamt)'!$J$20&lt;&gt;"",SIN(B318),"")</f>
        <v>-0.6946583704589976</v>
      </c>
      <c r="D318" s="4">
        <f t="shared" si="157"/>
        <v>556</v>
      </c>
      <c r="E318" s="5">
        <f t="shared" si="162"/>
        <v>9.704030641088472</v>
      </c>
      <c r="F318" s="6">
        <f t="shared" si="163"/>
        <v>-0.2756373558169992</v>
      </c>
      <c r="G318" s="4">
        <f t="shared" si="158"/>
        <v>436</v>
      </c>
      <c r="H318" s="5">
        <f t="shared" si="134"/>
        <v>7.609635538695277</v>
      </c>
      <c r="I318" s="6">
        <f t="shared" si="159"/>
        <v>0.9702957262759965</v>
      </c>
      <c r="J318" s="5">
        <f t="shared" si="164"/>
        <v>-0.9702957262759968</v>
      </c>
      <c r="K318" s="4">
        <f t="shared" si="160"/>
        <v>0</v>
      </c>
    </row>
    <row r="319" spans="1:11" ht="12.75">
      <c r="A319" s="4">
        <v>317</v>
      </c>
      <c r="B319" s="5">
        <f t="shared" si="161"/>
        <v>5.532693728822025</v>
      </c>
      <c r="C319" s="6">
        <f>IF('Sinus (gesamt)'!$J$20&lt;&gt;"",SIN(B319),"")</f>
        <v>-0.6819983600624983</v>
      </c>
      <c r="D319" s="4">
        <f t="shared" si="157"/>
        <v>557</v>
      </c>
      <c r="E319" s="5">
        <f t="shared" si="162"/>
        <v>9.721483933608416</v>
      </c>
      <c r="F319" s="6">
        <f t="shared" si="163"/>
        <v>-0.2923717047227374</v>
      </c>
      <c r="G319" s="4">
        <f t="shared" si="158"/>
        <v>437</v>
      </c>
      <c r="H319" s="5">
        <f t="shared" si="134"/>
        <v>7.62708883121522</v>
      </c>
      <c r="I319" s="6">
        <f t="shared" si="159"/>
        <v>0.9743700647852351</v>
      </c>
      <c r="J319" s="5">
        <f t="shared" si="164"/>
        <v>-0.9743700647852356</v>
      </c>
      <c r="K319" s="4">
        <f t="shared" si="160"/>
        <v>0</v>
      </c>
    </row>
    <row r="320" spans="1:11" ht="12.75">
      <c r="A320" s="4">
        <v>318</v>
      </c>
      <c r="B320" s="5">
        <f t="shared" si="161"/>
        <v>5.550147021341968</v>
      </c>
      <c r="C320" s="6">
        <f>IF('Sinus (gesamt)'!$J$20&lt;&gt;"",SIN(B320),"")</f>
        <v>-0.6691306063588581</v>
      </c>
      <c r="D320" s="4">
        <f t="shared" si="157"/>
        <v>558</v>
      </c>
      <c r="E320" s="5">
        <f t="shared" si="162"/>
        <v>9.738937226128359</v>
      </c>
      <c r="F320" s="6">
        <f t="shared" si="163"/>
        <v>-0.30901699437494706</v>
      </c>
      <c r="G320" s="4">
        <f t="shared" si="158"/>
        <v>438</v>
      </c>
      <c r="H320" s="5">
        <f t="shared" si="134"/>
        <v>7.644542123735164</v>
      </c>
      <c r="I320" s="6">
        <f t="shared" si="159"/>
        <v>0.9781476007338057</v>
      </c>
      <c r="J320" s="5">
        <f t="shared" si="164"/>
        <v>-0.9781476007338052</v>
      </c>
      <c r="K320" s="4">
        <f t="shared" si="160"/>
        <v>0</v>
      </c>
    </row>
    <row r="321" spans="1:11" ht="12.75">
      <c r="A321" s="4">
        <v>319</v>
      </c>
      <c r="B321" s="5">
        <f t="shared" si="161"/>
        <v>5.567600313861911</v>
      </c>
      <c r="C321" s="6">
        <f>IF('Sinus (gesamt)'!$J$20&lt;&gt;"",SIN(B321),"")</f>
        <v>-0.6560590289905074</v>
      </c>
      <c r="D321" s="4">
        <f t="shared" si="157"/>
        <v>559</v>
      </c>
      <c r="E321" s="5">
        <f t="shared" si="162"/>
        <v>9.756390518648303</v>
      </c>
      <c r="F321" s="6">
        <f t="shared" si="163"/>
        <v>-0.325568154457157</v>
      </c>
      <c r="G321" s="4">
        <f t="shared" si="158"/>
        <v>439</v>
      </c>
      <c r="H321" s="5">
        <f t="shared" si="134"/>
        <v>7.661995416255107</v>
      </c>
      <c r="I321" s="6">
        <f t="shared" si="159"/>
        <v>0.981627183447664</v>
      </c>
      <c r="J321" s="5">
        <f t="shared" si="164"/>
        <v>-0.9816271834476644</v>
      </c>
      <c r="K321" s="4">
        <f t="shared" si="160"/>
        <v>0</v>
      </c>
    </row>
    <row r="322" spans="1:11" ht="12.75">
      <c r="A322" s="4">
        <v>320</v>
      </c>
      <c r="B322" s="5">
        <f t="shared" si="161"/>
        <v>5.585053606381854</v>
      </c>
      <c r="C322" s="6">
        <f>IF('Sinus (gesamt)'!$J$20&lt;&gt;"",SIN(B322),"")</f>
        <v>-0.6427876096865396</v>
      </c>
      <c r="D322" s="4">
        <f aca="true" t="shared" si="165" ref="D322:D337">A322+240</f>
        <v>560</v>
      </c>
      <c r="E322" s="5">
        <f t="shared" si="162"/>
        <v>9.773843811168245</v>
      </c>
      <c r="F322" s="6">
        <f t="shared" si="163"/>
        <v>-0.342020143325668</v>
      </c>
      <c r="G322" s="4">
        <f aca="true" t="shared" si="166" ref="G322:G337">A322+120</f>
        <v>440</v>
      </c>
      <c r="H322" s="5">
        <f t="shared" si="134"/>
        <v>7.67944870877505</v>
      </c>
      <c r="I322" s="6">
        <f t="shared" si="159"/>
        <v>0.984807753012208</v>
      </c>
      <c r="J322" s="5">
        <f t="shared" si="164"/>
        <v>-0.9848077530122076</v>
      </c>
      <c r="K322" s="4">
        <f t="shared" si="160"/>
        <v>0</v>
      </c>
    </row>
    <row r="323" spans="1:11" ht="12.75">
      <c r="A323" s="4">
        <v>321</v>
      </c>
      <c r="B323" s="5">
        <f t="shared" si="161"/>
        <v>5.602506898901797</v>
      </c>
      <c r="C323" s="6">
        <f>IF('Sinus (gesamt)'!$J$20&lt;&gt;"",SIN(B323),"")</f>
        <v>-0.6293203910498378</v>
      </c>
      <c r="D323" s="4">
        <f t="shared" si="165"/>
        <v>561</v>
      </c>
      <c r="E323" s="5">
        <f t="shared" si="162"/>
        <v>9.791297103688189</v>
      </c>
      <c r="F323" s="6">
        <f t="shared" si="163"/>
        <v>-0.3583679495453002</v>
      </c>
      <c r="G323" s="4">
        <f t="shared" si="166"/>
        <v>441</v>
      </c>
      <c r="H323" s="5">
        <f aca="true" t="shared" si="167" ref="H323:H363">RADIANS(G323)</f>
        <v>7.696902001294993</v>
      </c>
      <c r="I323" s="6">
        <f aca="true" t="shared" si="168" ref="I323:I338">SIN(H323)</f>
        <v>0.9876883405951377</v>
      </c>
      <c r="J323" s="5">
        <f t="shared" si="164"/>
        <v>-0.987688340595138</v>
      </c>
      <c r="K323" s="4">
        <f aca="true" t="shared" si="169" ref="K323:K338">C323+F323+I323</f>
        <v>0</v>
      </c>
    </row>
    <row r="324" spans="1:11" ht="12.75">
      <c r="A324" s="4">
        <v>322</v>
      </c>
      <c r="B324" s="5">
        <f aca="true" t="shared" si="170" ref="B324:B339">RADIANS(A324)</f>
        <v>5.619960191421741</v>
      </c>
      <c r="C324" s="6">
        <f>IF('Sinus (gesamt)'!$J$20&lt;&gt;"",SIN(B324),"")</f>
        <v>-0.6156614753256582</v>
      </c>
      <c r="D324" s="4">
        <f t="shared" si="165"/>
        <v>562</v>
      </c>
      <c r="E324" s="5">
        <f aca="true" t="shared" si="171" ref="E324:E339">RADIANS(D324)</f>
        <v>9.808750396208133</v>
      </c>
      <c r="F324" s="6">
        <f aca="true" t="shared" si="172" ref="F324:F339">SIN(E324)</f>
        <v>-0.37460659341591257</v>
      </c>
      <c r="G324" s="4">
        <f t="shared" si="166"/>
        <v>442</v>
      </c>
      <c r="H324" s="5">
        <f t="shared" si="167"/>
        <v>7.714355293814936</v>
      </c>
      <c r="I324" s="6">
        <f t="shared" si="168"/>
        <v>0.9902680687415703</v>
      </c>
      <c r="J324" s="5">
        <f aca="true" t="shared" si="173" ref="J324:J339">C324+F324</f>
        <v>-0.9902680687415708</v>
      </c>
      <c r="K324" s="4">
        <f t="shared" si="169"/>
        <v>0</v>
      </c>
    </row>
    <row r="325" spans="1:11" ht="12.75">
      <c r="A325" s="4">
        <v>323</v>
      </c>
      <c r="B325" s="5">
        <f t="shared" si="170"/>
        <v>5.6374134839416845</v>
      </c>
      <c r="C325" s="6">
        <f>IF('Sinus (gesamt)'!$J$20&lt;&gt;"",SIN(B325),"")</f>
        <v>-0.6018150231520483</v>
      </c>
      <c r="D325" s="4">
        <f t="shared" si="165"/>
        <v>563</v>
      </c>
      <c r="E325" s="5">
        <f t="shared" si="171"/>
        <v>9.826203688728075</v>
      </c>
      <c r="F325" s="6">
        <f t="shared" si="172"/>
        <v>-0.3907311284892733</v>
      </c>
      <c r="G325" s="4">
        <f t="shared" si="166"/>
        <v>443</v>
      </c>
      <c r="H325" s="5">
        <f t="shared" si="167"/>
        <v>7.73180858633488</v>
      </c>
      <c r="I325" s="6">
        <f t="shared" si="168"/>
        <v>0.9925461516413221</v>
      </c>
      <c r="J325" s="5">
        <f t="shared" si="173"/>
        <v>-0.9925461516413217</v>
      </c>
      <c r="K325" s="4">
        <f t="shared" si="169"/>
        <v>0</v>
      </c>
    </row>
    <row r="326" spans="1:11" ht="12.75">
      <c r="A326" s="4">
        <v>324</v>
      </c>
      <c r="B326" s="5">
        <f t="shared" si="170"/>
        <v>5.654866776461628</v>
      </c>
      <c r="C326" s="6">
        <f>IF('Sinus (gesamt)'!$J$20&lt;&gt;"",SIN(B326),"")</f>
        <v>-0.5877852522924734</v>
      </c>
      <c r="D326" s="4">
        <f t="shared" si="165"/>
        <v>564</v>
      </c>
      <c r="E326" s="5">
        <f t="shared" si="171"/>
        <v>9.843656981248019</v>
      </c>
      <c r="F326" s="6">
        <f t="shared" si="172"/>
        <v>-0.4067366430758004</v>
      </c>
      <c r="G326" s="4">
        <f t="shared" si="166"/>
        <v>444</v>
      </c>
      <c r="H326" s="5">
        <f t="shared" si="167"/>
        <v>7.749261878854823</v>
      </c>
      <c r="I326" s="6">
        <f t="shared" si="168"/>
        <v>0.9945218953682733</v>
      </c>
      <c r="J326" s="5">
        <f t="shared" si="173"/>
        <v>-0.9945218953682737</v>
      </c>
      <c r="K326" s="4">
        <f t="shared" si="169"/>
        <v>0</v>
      </c>
    </row>
    <row r="327" spans="1:11" ht="12.75">
      <c r="A327" s="4">
        <v>325</v>
      </c>
      <c r="B327" s="5">
        <f t="shared" si="170"/>
        <v>5.672320068981571</v>
      </c>
      <c r="C327" s="6">
        <f>IF('Sinus (gesamt)'!$J$20&lt;&gt;"",SIN(B327),"")</f>
        <v>-0.5735764363510465</v>
      </c>
      <c r="D327" s="4">
        <f t="shared" si="165"/>
        <v>565</v>
      </c>
      <c r="E327" s="5">
        <f t="shared" si="171"/>
        <v>9.861110273767961</v>
      </c>
      <c r="F327" s="6">
        <f t="shared" si="172"/>
        <v>-0.42261826174069866</v>
      </c>
      <c r="G327" s="4">
        <f t="shared" si="166"/>
        <v>445</v>
      </c>
      <c r="H327" s="5">
        <f t="shared" si="167"/>
        <v>7.766715171374766</v>
      </c>
      <c r="I327" s="6">
        <f t="shared" si="168"/>
        <v>0.9961946980917455</v>
      </c>
      <c r="J327" s="5">
        <f t="shared" si="173"/>
        <v>-0.9961946980917451</v>
      </c>
      <c r="K327" s="4">
        <f t="shared" si="169"/>
        <v>0</v>
      </c>
    </row>
    <row r="328" spans="1:11" ht="12.75">
      <c r="A328" s="4">
        <v>326</v>
      </c>
      <c r="B328" s="5">
        <f t="shared" si="170"/>
        <v>5.689773361501515</v>
      </c>
      <c r="C328" s="6">
        <f>IF('Sinus (gesamt)'!$J$20&lt;&gt;"",SIN(B328),"")</f>
        <v>-0.5591929034707466</v>
      </c>
      <c r="D328" s="4">
        <f t="shared" si="165"/>
        <v>566</v>
      </c>
      <c r="E328" s="5">
        <f t="shared" si="171"/>
        <v>9.878563566287905</v>
      </c>
      <c r="F328" s="6">
        <f t="shared" si="172"/>
        <v>-0.43837114678907724</v>
      </c>
      <c r="G328" s="4">
        <f t="shared" si="166"/>
        <v>446</v>
      </c>
      <c r="H328" s="5">
        <f t="shared" si="167"/>
        <v>7.7841684638947095</v>
      </c>
      <c r="I328" s="6">
        <f t="shared" si="168"/>
        <v>0.9975640502598242</v>
      </c>
      <c r="J328" s="5">
        <f t="shared" si="173"/>
        <v>-0.9975640502598238</v>
      </c>
      <c r="K328" s="4">
        <f t="shared" si="169"/>
        <v>0</v>
      </c>
    </row>
    <row r="329" spans="1:11" ht="12.75">
      <c r="A329" s="4">
        <v>327</v>
      </c>
      <c r="B329" s="5">
        <f t="shared" si="170"/>
        <v>5.707226654021458</v>
      </c>
      <c r="C329" s="6">
        <f>IF('Sinus (gesamt)'!$J$20&lt;&gt;"",SIN(B329),"")</f>
        <v>-0.544639035015027</v>
      </c>
      <c r="D329" s="4">
        <f t="shared" si="165"/>
        <v>567</v>
      </c>
      <c r="E329" s="5">
        <f t="shared" si="171"/>
        <v>9.89601685880785</v>
      </c>
      <c r="F329" s="6">
        <f t="shared" si="172"/>
        <v>-0.45399049973954725</v>
      </c>
      <c r="G329" s="4">
        <f t="shared" si="166"/>
        <v>447</v>
      </c>
      <c r="H329" s="5">
        <f t="shared" si="167"/>
        <v>7.8016217564146535</v>
      </c>
      <c r="I329" s="6">
        <f t="shared" si="168"/>
        <v>0.9986295347545739</v>
      </c>
      <c r="J329" s="5">
        <f t="shared" si="173"/>
        <v>-0.9986295347545742</v>
      </c>
      <c r="K329" s="4">
        <f t="shared" si="169"/>
        <v>0</v>
      </c>
    </row>
    <row r="330" spans="1:11" ht="12.75">
      <c r="A330" s="4">
        <v>328</v>
      </c>
      <c r="B330" s="5">
        <f t="shared" si="170"/>
        <v>5.724679946541401</v>
      </c>
      <c r="C330" s="6">
        <f>IF('Sinus (gesamt)'!$J$20&lt;&gt;"",SIN(B330),"")</f>
        <v>-0.529919264233205</v>
      </c>
      <c r="D330" s="4">
        <f t="shared" si="165"/>
        <v>568</v>
      </c>
      <c r="E330" s="5">
        <f t="shared" si="171"/>
        <v>9.913470151327791</v>
      </c>
      <c r="F330" s="6">
        <f t="shared" si="172"/>
        <v>-0.46947156278589025</v>
      </c>
      <c r="G330" s="4">
        <f t="shared" si="166"/>
        <v>448</v>
      </c>
      <c r="H330" s="5">
        <f t="shared" si="167"/>
        <v>7.819075048934597</v>
      </c>
      <c r="I330" s="6">
        <f t="shared" si="168"/>
        <v>0.9993908270190958</v>
      </c>
      <c r="J330" s="5">
        <f t="shared" si="173"/>
        <v>-0.9993908270190952</v>
      </c>
      <c r="K330" s="4">
        <f t="shared" si="169"/>
        <v>0</v>
      </c>
    </row>
    <row r="331" spans="1:11" ht="12.75">
      <c r="A331" s="4">
        <v>329</v>
      </c>
      <c r="B331" s="5">
        <f t="shared" si="170"/>
        <v>5.742133239061344</v>
      </c>
      <c r="C331" s="6">
        <f>IF('Sinus (gesamt)'!$J$20&lt;&gt;"",SIN(B331),"")</f>
        <v>-0.5150380749100545</v>
      </c>
      <c r="D331" s="4">
        <f t="shared" si="165"/>
        <v>569</v>
      </c>
      <c r="E331" s="5">
        <f t="shared" si="171"/>
        <v>9.930923443847735</v>
      </c>
      <c r="F331" s="6">
        <f t="shared" si="172"/>
        <v>-0.4848096202463371</v>
      </c>
      <c r="G331" s="4">
        <f t="shared" si="166"/>
        <v>449</v>
      </c>
      <c r="H331" s="5">
        <f t="shared" si="167"/>
        <v>7.83652834145454</v>
      </c>
      <c r="I331" s="6">
        <f t="shared" si="168"/>
        <v>0.9998476951563913</v>
      </c>
      <c r="J331" s="5">
        <f t="shared" si="173"/>
        <v>-0.9998476951563916</v>
      </c>
      <c r="K331" s="4">
        <f t="shared" si="169"/>
        <v>0</v>
      </c>
    </row>
    <row r="332" spans="1:11" ht="12.75">
      <c r="A332" s="4">
        <v>330</v>
      </c>
      <c r="B332" s="5">
        <f t="shared" si="170"/>
        <v>5.759586531581287</v>
      </c>
      <c r="C332" s="6">
        <f>IF('Sinus (gesamt)'!$J$20&lt;&gt;"",SIN(B332),"")</f>
        <v>-0.5000000000000004</v>
      </c>
      <c r="D332" s="4">
        <f t="shared" si="165"/>
        <v>570</v>
      </c>
      <c r="E332" s="5">
        <f t="shared" si="171"/>
        <v>9.948376736367678</v>
      </c>
      <c r="F332" s="6">
        <f t="shared" si="172"/>
        <v>-0.49999999999999917</v>
      </c>
      <c r="G332" s="4">
        <f t="shared" si="166"/>
        <v>450</v>
      </c>
      <c r="H332" s="5">
        <f t="shared" si="167"/>
        <v>7.853981633974483</v>
      </c>
      <c r="I332" s="6">
        <f t="shared" si="168"/>
        <v>1</v>
      </c>
      <c r="J332" s="5">
        <f t="shared" si="173"/>
        <v>-0.9999999999999996</v>
      </c>
      <c r="K332" s="4">
        <f t="shared" si="169"/>
        <v>0</v>
      </c>
    </row>
    <row r="333" spans="1:11" ht="12.75">
      <c r="A333" s="4">
        <v>331</v>
      </c>
      <c r="B333" s="5">
        <f t="shared" si="170"/>
        <v>5.777039824101231</v>
      </c>
      <c r="C333" s="6">
        <f>IF('Sinus (gesamt)'!$J$20&lt;&gt;"",SIN(B333),"")</f>
        <v>-0.4848096202463369</v>
      </c>
      <c r="D333" s="4">
        <f t="shared" si="165"/>
        <v>571</v>
      </c>
      <c r="E333" s="5">
        <f t="shared" si="171"/>
        <v>9.965830028887622</v>
      </c>
      <c r="F333" s="6">
        <f t="shared" si="172"/>
        <v>-0.5150380749100539</v>
      </c>
      <c r="G333" s="4">
        <f t="shared" si="166"/>
        <v>451</v>
      </c>
      <c r="H333" s="5">
        <f t="shared" si="167"/>
        <v>7.871434926494426</v>
      </c>
      <c r="I333" s="6">
        <f t="shared" si="168"/>
        <v>0.9998476951563913</v>
      </c>
      <c r="J333" s="5">
        <f t="shared" si="173"/>
        <v>-0.9998476951563908</v>
      </c>
      <c r="K333" s="4">
        <f t="shared" si="169"/>
        <v>0</v>
      </c>
    </row>
    <row r="334" spans="1:11" ht="12.75">
      <c r="A334" s="4">
        <v>332</v>
      </c>
      <c r="B334" s="5">
        <f t="shared" si="170"/>
        <v>5.794493116621174</v>
      </c>
      <c r="C334" s="6">
        <f>IF('Sinus (gesamt)'!$J$20&lt;&gt;"",SIN(B334),"")</f>
        <v>-0.4694715627858908</v>
      </c>
      <c r="D334" s="4">
        <f t="shared" si="165"/>
        <v>572</v>
      </c>
      <c r="E334" s="5">
        <f t="shared" si="171"/>
        <v>9.983283321407566</v>
      </c>
      <c r="F334" s="6">
        <f t="shared" si="172"/>
        <v>-0.5299192642332053</v>
      </c>
      <c r="G334" s="4">
        <f t="shared" si="166"/>
        <v>452</v>
      </c>
      <c r="H334" s="5">
        <f t="shared" si="167"/>
        <v>7.88888821901437</v>
      </c>
      <c r="I334" s="6">
        <f t="shared" si="168"/>
        <v>0.9993908270190958</v>
      </c>
      <c r="J334" s="5">
        <f t="shared" si="173"/>
        <v>-0.9993908270190961</v>
      </c>
      <c r="K334" s="4">
        <f t="shared" si="169"/>
        <v>0</v>
      </c>
    </row>
    <row r="335" spans="1:11" ht="12.75">
      <c r="A335" s="4">
        <v>333</v>
      </c>
      <c r="B335" s="5">
        <f t="shared" si="170"/>
        <v>5.811946409141117</v>
      </c>
      <c r="C335" s="6">
        <f>IF('Sinus (gesamt)'!$J$20&lt;&gt;"",SIN(B335),"")</f>
        <v>-0.45399049973954697</v>
      </c>
      <c r="D335" s="4">
        <f t="shared" si="165"/>
        <v>573</v>
      </c>
      <c r="E335" s="5">
        <f t="shared" si="171"/>
        <v>10.000736613927508</v>
      </c>
      <c r="F335" s="6">
        <f t="shared" si="172"/>
        <v>-0.5446390350150265</v>
      </c>
      <c r="G335" s="4">
        <f t="shared" si="166"/>
        <v>453</v>
      </c>
      <c r="H335" s="5">
        <f t="shared" si="167"/>
        <v>7.906341511534313</v>
      </c>
      <c r="I335" s="6">
        <f t="shared" si="168"/>
        <v>0.9986295347545738</v>
      </c>
      <c r="J335" s="5">
        <f t="shared" si="173"/>
        <v>-0.9986295347545735</v>
      </c>
      <c r="K335" s="4">
        <f t="shared" si="169"/>
        <v>0</v>
      </c>
    </row>
    <row r="336" spans="1:11" ht="12.75">
      <c r="A336" s="4">
        <v>334</v>
      </c>
      <c r="B336" s="5">
        <f t="shared" si="170"/>
        <v>5.82939970166106</v>
      </c>
      <c r="C336" s="6">
        <f>IF('Sinus (gesamt)'!$J$20&lt;&gt;"",SIN(B336),"")</f>
        <v>-0.4383711467890778</v>
      </c>
      <c r="D336" s="4">
        <f t="shared" si="165"/>
        <v>574</v>
      </c>
      <c r="E336" s="5">
        <f t="shared" si="171"/>
        <v>10.018189906447452</v>
      </c>
      <c r="F336" s="6">
        <f t="shared" si="172"/>
        <v>-0.5591929034707468</v>
      </c>
      <c r="G336" s="4">
        <f t="shared" si="166"/>
        <v>454</v>
      </c>
      <c r="H336" s="5">
        <f t="shared" si="167"/>
        <v>7.923794804054256</v>
      </c>
      <c r="I336" s="6">
        <f t="shared" si="168"/>
        <v>0.9975640502598243</v>
      </c>
      <c r="J336" s="5">
        <f t="shared" si="173"/>
        <v>-0.9975640502598246</v>
      </c>
      <c r="K336" s="4">
        <f t="shared" si="169"/>
        <v>0</v>
      </c>
    </row>
    <row r="337" spans="1:11" ht="12.75">
      <c r="A337" s="4">
        <v>335</v>
      </c>
      <c r="B337" s="5">
        <f t="shared" si="170"/>
        <v>5.846852994181004</v>
      </c>
      <c r="C337" s="6">
        <f>IF('Sinus (gesamt)'!$J$20&lt;&gt;"",SIN(B337),"")</f>
        <v>-0.4226182617406992</v>
      </c>
      <c r="D337" s="4">
        <f t="shared" si="165"/>
        <v>575</v>
      </c>
      <c r="E337" s="5">
        <f t="shared" si="171"/>
        <v>10.035643198967396</v>
      </c>
      <c r="F337" s="6">
        <f t="shared" si="172"/>
        <v>-0.5735764363510467</v>
      </c>
      <c r="G337" s="4">
        <f t="shared" si="166"/>
        <v>455</v>
      </c>
      <c r="H337" s="5">
        <f t="shared" si="167"/>
        <v>7.941248096574199</v>
      </c>
      <c r="I337" s="6">
        <f t="shared" si="168"/>
        <v>0.9961946980917455</v>
      </c>
      <c r="J337" s="5">
        <f t="shared" si="173"/>
        <v>-0.996194698091746</v>
      </c>
      <c r="K337" s="4">
        <f t="shared" si="169"/>
        <v>0</v>
      </c>
    </row>
    <row r="338" spans="1:11" ht="12.75">
      <c r="A338" s="4">
        <v>336</v>
      </c>
      <c r="B338" s="5">
        <f t="shared" si="170"/>
        <v>5.8643062867009474</v>
      </c>
      <c r="C338" s="6">
        <f>IF('Sinus (gesamt)'!$J$20&lt;&gt;"",SIN(B338),"")</f>
        <v>-0.40673664307580015</v>
      </c>
      <c r="D338" s="4">
        <f aca="true" t="shared" si="174" ref="D338:D353">A338+240</f>
        <v>576</v>
      </c>
      <c r="E338" s="5">
        <f t="shared" si="171"/>
        <v>10.053096491487338</v>
      </c>
      <c r="F338" s="6">
        <f t="shared" si="172"/>
        <v>-0.5877852522924728</v>
      </c>
      <c r="G338" s="4">
        <f aca="true" t="shared" si="175" ref="G338:G353">A338+120</f>
        <v>456</v>
      </c>
      <c r="H338" s="5">
        <f t="shared" si="167"/>
        <v>7.958701389094143</v>
      </c>
      <c r="I338" s="6">
        <f t="shared" si="168"/>
        <v>0.9945218953682733</v>
      </c>
      <c r="J338" s="5">
        <f t="shared" si="173"/>
        <v>-0.994521895368273</v>
      </c>
      <c r="K338" s="4">
        <f t="shared" si="169"/>
        <v>0</v>
      </c>
    </row>
    <row r="339" spans="1:11" ht="12.75">
      <c r="A339" s="4">
        <v>337</v>
      </c>
      <c r="B339" s="5">
        <f t="shared" si="170"/>
        <v>5.8817595792208905</v>
      </c>
      <c r="C339" s="6">
        <f>IF('Sinus (gesamt)'!$J$20&lt;&gt;"",SIN(B339),"")</f>
        <v>-0.3907311284892739</v>
      </c>
      <c r="D339" s="4">
        <f t="shared" si="174"/>
        <v>577</v>
      </c>
      <c r="E339" s="5">
        <f t="shared" si="171"/>
        <v>10.070549784007282</v>
      </c>
      <c r="F339" s="6">
        <f t="shared" si="172"/>
        <v>-0.6018150231520485</v>
      </c>
      <c r="G339" s="4">
        <f t="shared" si="175"/>
        <v>457</v>
      </c>
      <c r="H339" s="5">
        <f t="shared" si="167"/>
        <v>7.976154681614086</v>
      </c>
      <c r="I339" s="6">
        <f aca="true" t="shared" si="176" ref="I339:I354">SIN(H339)</f>
        <v>0.992546151641322</v>
      </c>
      <c r="J339" s="5">
        <f t="shared" si="173"/>
        <v>-0.9925461516413223</v>
      </c>
      <c r="K339" s="4">
        <f aca="true" t="shared" si="177" ref="K339:K354">C339+F339+I339</f>
        <v>0</v>
      </c>
    </row>
    <row r="340" spans="1:11" ht="12.75">
      <c r="A340" s="4">
        <v>338</v>
      </c>
      <c r="B340" s="5">
        <f aca="true" t="shared" si="178" ref="B340:B355">RADIANS(A340)</f>
        <v>5.899212871740834</v>
      </c>
      <c r="C340" s="6">
        <f>IF('Sinus (gesamt)'!$J$20&lt;&gt;"",SIN(B340),"")</f>
        <v>-0.37460659341591235</v>
      </c>
      <c r="D340" s="4">
        <f t="shared" si="174"/>
        <v>578</v>
      </c>
      <c r="E340" s="5">
        <f aca="true" t="shared" si="179" ref="E340:E355">RADIANS(D340)</f>
        <v>10.088003076527224</v>
      </c>
      <c r="F340" s="6">
        <f aca="true" t="shared" si="180" ref="F340:F355">SIN(E340)</f>
        <v>-0.6156614753256576</v>
      </c>
      <c r="G340" s="4">
        <f t="shared" si="175"/>
        <v>458</v>
      </c>
      <c r="H340" s="5">
        <f t="shared" si="167"/>
        <v>7.993607974134029</v>
      </c>
      <c r="I340" s="6">
        <f t="shared" si="176"/>
        <v>0.9902680687415704</v>
      </c>
      <c r="J340" s="5">
        <f aca="true" t="shared" si="181" ref="J340:J355">C340+F340</f>
        <v>-0.9902680687415699</v>
      </c>
      <c r="K340" s="4">
        <f t="shared" si="177"/>
        <v>0</v>
      </c>
    </row>
    <row r="341" spans="1:11" ht="12.75">
      <c r="A341" s="4">
        <v>339</v>
      </c>
      <c r="B341" s="5">
        <f t="shared" si="178"/>
        <v>5.916666164260777</v>
      </c>
      <c r="C341" s="6">
        <f>IF('Sinus (gesamt)'!$J$20&lt;&gt;"",SIN(B341),"")</f>
        <v>-0.35836794954530077</v>
      </c>
      <c r="D341" s="4">
        <f t="shared" si="174"/>
        <v>579</v>
      </c>
      <c r="E341" s="5">
        <f t="shared" si="179"/>
        <v>10.105456369047168</v>
      </c>
      <c r="F341" s="6">
        <f t="shared" si="180"/>
        <v>-0.6293203910498374</v>
      </c>
      <c r="G341" s="4">
        <f t="shared" si="175"/>
        <v>459</v>
      </c>
      <c r="H341" s="5">
        <f t="shared" si="167"/>
        <v>8.011061266653973</v>
      </c>
      <c r="I341" s="6">
        <f t="shared" si="176"/>
        <v>0.9876883405951377</v>
      </c>
      <c r="J341" s="5">
        <f t="shared" si="181"/>
        <v>-0.9876883405951382</v>
      </c>
      <c r="K341" s="4">
        <f t="shared" si="177"/>
        <v>0</v>
      </c>
    </row>
    <row r="342" spans="1:11" ht="12.75">
      <c r="A342" s="4">
        <v>340</v>
      </c>
      <c r="B342" s="5">
        <f t="shared" si="178"/>
        <v>5.934119456780721</v>
      </c>
      <c r="C342" s="6">
        <f>IF('Sinus (gesamt)'!$J$20&lt;&gt;"",SIN(B342),"")</f>
        <v>-0.3420201433256686</v>
      </c>
      <c r="D342" s="4">
        <f t="shared" si="174"/>
        <v>580</v>
      </c>
      <c r="E342" s="5">
        <f t="shared" si="179"/>
        <v>10.122909661567112</v>
      </c>
      <c r="F342" s="6">
        <f t="shared" si="180"/>
        <v>-0.6427876096865398</v>
      </c>
      <c r="G342" s="4">
        <f t="shared" si="175"/>
        <v>460</v>
      </c>
      <c r="H342" s="5">
        <f t="shared" si="167"/>
        <v>8.028514559173916</v>
      </c>
      <c r="I342" s="6">
        <f t="shared" si="176"/>
        <v>0.9848077530122081</v>
      </c>
      <c r="J342" s="5">
        <f t="shared" si="181"/>
        <v>-0.9848077530122084</v>
      </c>
      <c r="K342" s="4">
        <f t="shared" si="177"/>
        <v>0</v>
      </c>
    </row>
    <row r="343" spans="1:11" ht="12.75">
      <c r="A343" s="4">
        <v>341</v>
      </c>
      <c r="B343" s="5">
        <f t="shared" si="178"/>
        <v>5.951572749300664</v>
      </c>
      <c r="C343" s="6">
        <f>IF('Sinus (gesamt)'!$J$20&lt;&gt;"",SIN(B343),"")</f>
        <v>-0.3255681544571567</v>
      </c>
      <c r="D343" s="4">
        <f t="shared" si="174"/>
        <v>581</v>
      </c>
      <c r="E343" s="5">
        <f t="shared" si="179"/>
        <v>10.140362954087054</v>
      </c>
      <c r="F343" s="6">
        <f t="shared" si="180"/>
        <v>-0.6560590289905069</v>
      </c>
      <c r="G343" s="4">
        <f t="shared" si="175"/>
        <v>461</v>
      </c>
      <c r="H343" s="5">
        <f t="shared" si="167"/>
        <v>8.04596785169386</v>
      </c>
      <c r="I343" s="6">
        <f t="shared" si="176"/>
        <v>0.9816271834476639</v>
      </c>
      <c r="J343" s="5">
        <f t="shared" si="181"/>
        <v>-0.9816271834476636</v>
      </c>
      <c r="K343" s="4">
        <f t="shared" si="177"/>
        <v>0</v>
      </c>
    </row>
    <row r="344" spans="1:11" ht="12.75">
      <c r="A344" s="4">
        <v>342</v>
      </c>
      <c r="B344" s="5">
        <f t="shared" si="178"/>
        <v>5.969026041820607</v>
      </c>
      <c r="C344" s="6">
        <f>IF('Sinus (gesamt)'!$J$20&lt;&gt;"",SIN(B344),"")</f>
        <v>-0.3090169943749476</v>
      </c>
      <c r="D344" s="4">
        <f t="shared" si="174"/>
        <v>582</v>
      </c>
      <c r="E344" s="5">
        <f t="shared" si="179"/>
        <v>10.157816246606998</v>
      </c>
      <c r="F344" s="6">
        <f t="shared" si="180"/>
        <v>-0.6691306063588583</v>
      </c>
      <c r="G344" s="4">
        <f t="shared" si="175"/>
        <v>462</v>
      </c>
      <c r="H344" s="5">
        <f t="shared" si="167"/>
        <v>8.063421144213802</v>
      </c>
      <c r="I344" s="6">
        <f t="shared" si="176"/>
        <v>0.9781476007338058</v>
      </c>
      <c r="J344" s="5">
        <f t="shared" si="181"/>
        <v>-0.9781476007338059</v>
      </c>
      <c r="K344" s="4">
        <f t="shared" si="177"/>
        <v>0</v>
      </c>
    </row>
    <row r="345" spans="1:11" ht="12.75">
      <c r="A345" s="4">
        <v>343</v>
      </c>
      <c r="B345" s="5">
        <f t="shared" si="178"/>
        <v>5.98647933434055</v>
      </c>
      <c r="C345" s="6">
        <f>IF('Sinus (gesamt)'!$J$20&lt;&gt;"",SIN(B345),"")</f>
        <v>-0.29237170472273716</v>
      </c>
      <c r="D345" s="4">
        <f t="shared" si="174"/>
        <v>583</v>
      </c>
      <c r="E345" s="5">
        <f t="shared" si="179"/>
        <v>10.17526953912694</v>
      </c>
      <c r="F345" s="6">
        <f t="shared" si="180"/>
        <v>-0.6819983600624978</v>
      </c>
      <c r="G345" s="4">
        <f t="shared" si="175"/>
        <v>463</v>
      </c>
      <c r="H345" s="5">
        <f t="shared" si="167"/>
        <v>8.080874436733746</v>
      </c>
      <c r="I345" s="6">
        <f t="shared" si="176"/>
        <v>0.9743700647852352</v>
      </c>
      <c r="J345" s="5">
        <f t="shared" si="181"/>
        <v>-0.9743700647852349</v>
      </c>
      <c r="K345" s="4">
        <f t="shared" si="177"/>
        <v>0</v>
      </c>
    </row>
    <row r="346" spans="1:11" ht="12.75">
      <c r="A346" s="4">
        <v>344</v>
      </c>
      <c r="B346" s="5">
        <f t="shared" si="178"/>
        <v>6.003932626860494</v>
      </c>
      <c r="C346" s="6">
        <f>IF('Sinus (gesamt)'!$J$20&lt;&gt;"",SIN(B346),"")</f>
        <v>-0.27563735581699894</v>
      </c>
      <c r="D346" s="4">
        <f t="shared" si="174"/>
        <v>584</v>
      </c>
      <c r="E346" s="5">
        <f t="shared" si="179"/>
        <v>10.192722831646885</v>
      </c>
      <c r="F346" s="6">
        <f t="shared" si="180"/>
        <v>-0.6946583704589971</v>
      </c>
      <c r="G346" s="4">
        <f t="shared" si="175"/>
        <v>464</v>
      </c>
      <c r="H346" s="5">
        <f t="shared" si="167"/>
        <v>8.09832772925369</v>
      </c>
      <c r="I346" s="6">
        <f t="shared" si="176"/>
        <v>0.9702957262759964</v>
      </c>
      <c r="J346" s="5">
        <f t="shared" si="181"/>
        <v>-0.9702957262759961</v>
      </c>
      <c r="K346" s="4">
        <f t="shared" si="177"/>
        <v>0</v>
      </c>
    </row>
    <row r="347" spans="1:11" ht="12.75">
      <c r="A347" s="4">
        <v>345</v>
      </c>
      <c r="B347" s="5">
        <f t="shared" si="178"/>
        <v>6.021385919380437</v>
      </c>
      <c r="C347" s="6">
        <f>IF('Sinus (gesamt)'!$J$20&lt;&gt;"",SIN(B347),"")</f>
        <v>-0.2588190451025207</v>
      </c>
      <c r="D347" s="4">
        <f t="shared" si="174"/>
        <v>585</v>
      </c>
      <c r="E347" s="5">
        <f t="shared" si="179"/>
        <v>10.210176124166829</v>
      </c>
      <c r="F347" s="6">
        <f t="shared" si="180"/>
        <v>-0.7071067811865479</v>
      </c>
      <c r="G347" s="4">
        <f t="shared" si="175"/>
        <v>465</v>
      </c>
      <c r="H347" s="5">
        <f t="shared" si="167"/>
        <v>8.115781021773632</v>
      </c>
      <c r="I347" s="6">
        <f t="shared" si="176"/>
        <v>0.9659258262890684</v>
      </c>
      <c r="J347" s="5">
        <f t="shared" si="181"/>
        <v>-0.9659258262890686</v>
      </c>
      <c r="K347" s="4">
        <f t="shared" si="177"/>
        <v>0</v>
      </c>
    </row>
    <row r="348" spans="1:11" ht="12.75">
      <c r="A348" s="4">
        <v>346</v>
      </c>
      <c r="B348" s="5">
        <f t="shared" si="178"/>
        <v>6.03883921190038</v>
      </c>
      <c r="C348" s="6">
        <f>IF('Sinus (gesamt)'!$J$20&lt;&gt;"",SIN(B348),"")</f>
        <v>-0.24192189559966787</v>
      </c>
      <c r="D348" s="4">
        <f t="shared" si="174"/>
        <v>586</v>
      </c>
      <c r="E348" s="5">
        <f t="shared" si="179"/>
        <v>10.22762941668677</v>
      </c>
      <c r="F348" s="6">
        <f t="shared" si="180"/>
        <v>-0.7193398003386507</v>
      </c>
      <c r="G348" s="4">
        <f t="shared" si="175"/>
        <v>466</v>
      </c>
      <c r="H348" s="5">
        <f t="shared" si="167"/>
        <v>8.133234314293576</v>
      </c>
      <c r="I348" s="6">
        <f t="shared" si="176"/>
        <v>0.9612616959383189</v>
      </c>
      <c r="J348" s="5">
        <f t="shared" si="181"/>
        <v>-0.9612616959383187</v>
      </c>
      <c r="K348" s="4">
        <f t="shared" si="177"/>
        <v>0</v>
      </c>
    </row>
    <row r="349" spans="1:11" ht="12.75">
      <c r="A349" s="4">
        <v>347</v>
      </c>
      <c r="B349" s="5">
        <f t="shared" si="178"/>
        <v>6.056292504420323</v>
      </c>
      <c r="C349" s="6">
        <f>IF('Sinus (gesamt)'!$J$20&lt;&gt;"",SIN(B349),"")</f>
        <v>-0.22495105434386534</v>
      </c>
      <c r="D349" s="4">
        <f t="shared" si="174"/>
        <v>587</v>
      </c>
      <c r="E349" s="5">
        <f t="shared" si="179"/>
        <v>10.245082709206715</v>
      </c>
      <c r="F349" s="6">
        <f t="shared" si="180"/>
        <v>-0.7313537016191706</v>
      </c>
      <c r="G349" s="4">
        <f t="shared" si="175"/>
        <v>467</v>
      </c>
      <c r="H349" s="5">
        <f t="shared" si="167"/>
        <v>8.150687606813518</v>
      </c>
      <c r="I349" s="6">
        <f t="shared" si="176"/>
        <v>0.9563047559630358</v>
      </c>
      <c r="J349" s="5">
        <f t="shared" si="181"/>
        <v>-0.9563047559630359</v>
      </c>
      <c r="K349" s="4">
        <f t="shared" si="177"/>
        <v>0</v>
      </c>
    </row>
    <row r="350" spans="1:11" ht="12.75">
      <c r="A350" s="4">
        <v>348</v>
      </c>
      <c r="B350" s="5">
        <f t="shared" si="178"/>
        <v>6.073745796940266</v>
      </c>
      <c r="C350" s="6">
        <f>IF('Sinus (gesamt)'!$J$20&lt;&gt;"",SIN(B350),"")</f>
        <v>-0.20791169081775987</v>
      </c>
      <c r="D350" s="4">
        <f t="shared" si="174"/>
        <v>588</v>
      </c>
      <c r="E350" s="5">
        <f t="shared" si="179"/>
        <v>10.262536001726657</v>
      </c>
      <c r="F350" s="6">
        <f t="shared" si="180"/>
        <v>-0.7431448254773936</v>
      </c>
      <c r="G350" s="4">
        <f t="shared" si="175"/>
        <v>468</v>
      </c>
      <c r="H350" s="5">
        <f t="shared" si="167"/>
        <v>8.168140899333462</v>
      </c>
      <c r="I350" s="6">
        <f t="shared" si="176"/>
        <v>0.9510565162951536</v>
      </c>
      <c r="J350" s="5">
        <f t="shared" si="181"/>
        <v>-0.9510565162951534</v>
      </c>
      <c r="K350" s="4">
        <f t="shared" si="177"/>
        <v>0</v>
      </c>
    </row>
    <row r="351" spans="1:11" ht="12.75">
      <c r="A351" s="4">
        <v>349</v>
      </c>
      <c r="B351" s="5">
        <f t="shared" si="178"/>
        <v>6.09119908946021</v>
      </c>
      <c r="C351" s="6">
        <f>IF('Sinus (gesamt)'!$J$20&lt;&gt;"",SIN(B351),"")</f>
        <v>-0.19080899537654467</v>
      </c>
      <c r="D351" s="4">
        <f t="shared" si="174"/>
        <v>589</v>
      </c>
      <c r="E351" s="5">
        <f t="shared" si="179"/>
        <v>10.279989294246601</v>
      </c>
      <c r="F351" s="6">
        <f t="shared" si="180"/>
        <v>-0.7547095802227718</v>
      </c>
      <c r="G351" s="4">
        <f t="shared" si="175"/>
        <v>469</v>
      </c>
      <c r="H351" s="5">
        <f t="shared" si="167"/>
        <v>8.185594191853406</v>
      </c>
      <c r="I351" s="6">
        <f t="shared" si="176"/>
        <v>0.9455185755993167</v>
      </c>
      <c r="J351" s="5">
        <f t="shared" si="181"/>
        <v>-0.9455185755993165</v>
      </c>
      <c r="K351" s="4">
        <f t="shared" si="177"/>
        <v>0</v>
      </c>
    </row>
    <row r="352" spans="1:11" ht="12.75">
      <c r="A352" s="4">
        <v>350</v>
      </c>
      <c r="B352" s="5">
        <f t="shared" si="178"/>
        <v>6.1086523819801535</v>
      </c>
      <c r="C352" s="6">
        <f>IF('Sinus (gesamt)'!$J$20&lt;&gt;"",SIN(B352),"")</f>
        <v>-0.1736481776669304</v>
      </c>
      <c r="D352" s="4">
        <f t="shared" si="174"/>
        <v>590</v>
      </c>
      <c r="E352" s="5">
        <f t="shared" si="179"/>
        <v>10.297442586766545</v>
      </c>
      <c r="F352" s="6">
        <f t="shared" si="180"/>
        <v>-0.7660444431189782</v>
      </c>
      <c r="G352" s="4">
        <f t="shared" si="175"/>
        <v>470</v>
      </c>
      <c r="H352" s="5">
        <f t="shared" si="167"/>
        <v>8.203047484373348</v>
      </c>
      <c r="I352" s="6">
        <f t="shared" si="176"/>
        <v>0.9396926207859086</v>
      </c>
      <c r="J352" s="5">
        <f t="shared" si="181"/>
        <v>-0.9396926207859086</v>
      </c>
      <c r="K352" s="4">
        <f t="shared" si="177"/>
        <v>0</v>
      </c>
    </row>
    <row r="353" spans="1:11" ht="12.75">
      <c r="A353" s="4">
        <v>351</v>
      </c>
      <c r="B353" s="5">
        <f t="shared" si="178"/>
        <v>6.126105674500097</v>
      </c>
      <c r="C353" s="6">
        <f>IF('Sinus (gesamt)'!$J$20&lt;&gt;"",SIN(B353),"")</f>
        <v>-0.15643446504023112</v>
      </c>
      <c r="D353" s="4">
        <f t="shared" si="174"/>
        <v>591</v>
      </c>
      <c r="E353" s="5">
        <f t="shared" si="179"/>
        <v>10.314895879286487</v>
      </c>
      <c r="F353" s="6">
        <f t="shared" si="180"/>
        <v>-0.7771459614569705</v>
      </c>
      <c r="G353" s="4">
        <f t="shared" si="175"/>
        <v>471</v>
      </c>
      <c r="H353" s="5">
        <f t="shared" si="167"/>
        <v>8.220500776893292</v>
      </c>
      <c r="I353" s="6">
        <f t="shared" si="176"/>
        <v>0.9335804264972017</v>
      </c>
      <c r="J353" s="5">
        <f t="shared" si="181"/>
        <v>-0.9335804264972016</v>
      </c>
      <c r="K353" s="4">
        <f t="shared" si="177"/>
        <v>0</v>
      </c>
    </row>
    <row r="354" spans="1:11" ht="12.75">
      <c r="A354" s="4">
        <v>352</v>
      </c>
      <c r="B354" s="5">
        <f t="shared" si="178"/>
        <v>6.14355896702004</v>
      </c>
      <c r="C354" s="6">
        <f>IF('Sinus (gesamt)'!$J$20&lt;&gt;"",SIN(B354),"")</f>
        <v>-0.13917310096006588</v>
      </c>
      <c r="D354" s="4">
        <f aca="true" t="shared" si="182" ref="D354:D361">A354+240</f>
        <v>592</v>
      </c>
      <c r="E354" s="5">
        <f t="shared" si="179"/>
        <v>10.332349171806431</v>
      </c>
      <c r="F354" s="6">
        <f t="shared" si="180"/>
        <v>-0.7880107536067219</v>
      </c>
      <c r="G354" s="4">
        <f aca="true" t="shared" si="183" ref="G354:G361">A354+120</f>
        <v>472</v>
      </c>
      <c r="H354" s="5">
        <f t="shared" si="167"/>
        <v>8.237954069413236</v>
      </c>
      <c r="I354" s="6">
        <f t="shared" si="176"/>
        <v>0.9271838545667872</v>
      </c>
      <c r="J354" s="5">
        <f t="shared" si="181"/>
        <v>-0.9271838545667878</v>
      </c>
      <c r="K354" s="4">
        <f t="shared" si="177"/>
        <v>0</v>
      </c>
    </row>
    <row r="355" spans="1:11" ht="12.75">
      <c r="A355" s="4">
        <v>353</v>
      </c>
      <c r="B355" s="5">
        <f t="shared" si="178"/>
        <v>6.161012259539984</v>
      </c>
      <c r="C355" s="6">
        <f>IF('Sinus (gesamt)'!$J$20&lt;&gt;"",SIN(B355),"")</f>
        <v>-0.12186934340514723</v>
      </c>
      <c r="D355" s="4">
        <f t="shared" si="182"/>
        <v>593</v>
      </c>
      <c r="E355" s="5">
        <f t="shared" si="179"/>
        <v>10.349802464326375</v>
      </c>
      <c r="F355" s="6">
        <f t="shared" si="180"/>
        <v>-0.7986355100472933</v>
      </c>
      <c r="G355" s="4">
        <f t="shared" si="183"/>
        <v>473</v>
      </c>
      <c r="H355" s="5">
        <f t="shared" si="167"/>
        <v>8.255407361933178</v>
      </c>
      <c r="I355" s="6">
        <f aca="true" t="shared" si="184" ref="I355:I361">SIN(H355)</f>
        <v>0.9205048534524405</v>
      </c>
      <c r="J355" s="5">
        <f t="shared" si="181"/>
        <v>-0.9205048534524405</v>
      </c>
      <c r="K355" s="4">
        <f aca="true" t="shared" si="185" ref="K355:K370">C355+F355+I355</f>
        <v>0</v>
      </c>
    </row>
    <row r="356" spans="1:11" ht="12.75">
      <c r="A356" s="4">
        <v>354</v>
      </c>
      <c r="B356" s="5">
        <f aca="true" t="shared" si="186" ref="B356:B371">RADIANS(A356)</f>
        <v>6.178465552059927</v>
      </c>
      <c r="C356" s="6">
        <f>IF('Sinus (gesamt)'!$J$20&lt;&gt;"",SIN(B356),"")</f>
        <v>-0.10452846326765342</v>
      </c>
      <c r="D356" s="4">
        <f t="shared" si="182"/>
        <v>594</v>
      </c>
      <c r="E356" s="5">
        <f aca="true" t="shared" si="187" ref="E356:E371">RADIANS(D356)</f>
        <v>10.367255756846317</v>
      </c>
      <c r="F356" s="6">
        <f aca="true" t="shared" si="188" ref="F356:F371">SIN(E356)</f>
        <v>-0.8090169943749472</v>
      </c>
      <c r="G356" s="4">
        <f t="shared" si="183"/>
        <v>474</v>
      </c>
      <c r="H356" s="5">
        <f t="shared" si="167"/>
        <v>8.272860654453122</v>
      </c>
      <c r="I356" s="6">
        <f t="shared" si="184"/>
        <v>0.9135454576426008</v>
      </c>
      <c r="J356" s="5">
        <f aca="true" t="shared" si="189" ref="J356:J371">C356+F356</f>
        <v>-0.9135454576426006</v>
      </c>
      <c r="K356" s="4">
        <f t="shared" si="185"/>
        <v>0</v>
      </c>
    </row>
    <row r="357" spans="1:11" ht="12.75">
      <c r="A357" s="4">
        <v>355</v>
      </c>
      <c r="B357" s="5">
        <f t="shared" si="186"/>
        <v>6.19591884457987</v>
      </c>
      <c r="C357" s="6">
        <f>IF('Sinus (gesamt)'!$J$20&lt;&gt;"",SIN(B357),"")</f>
        <v>-0.08715574274765832</v>
      </c>
      <c r="D357" s="4">
        <f t="shared" si="182"/>
        <v>595</v>
      </c>
      <c r="E357" s="5">
        <f t="shared" si="187"/>
        <v>10.384709049366261</v>
      </c>
      <c r="F357" s="6">
        <f t="shared" si="188"/>
        <v>-0.8191520442889919</v>
      </c>
      <c r="G357" s="4">
        <f t="shared" si="183"/>
        <v>475</v>
      </c>
      <c r="H357" s="5">
        <f t="shared" si="167"/>
        <v>8.290313946973065</v>
      </c>
      <c r="I357" s="6">
        <f t="shared" si="184"/>
        <v>0.9063077870366503</v>
      </c>
      <c r="J357" s="5">
        <f t="shared" si="189"/>
        <v>-0.9063077870366503</v>
      </c>
      <c r="K357" s="4">
        <f t="shared" si="185"/>
        <v>0</v>
      </c>
    </row>
    <row r="358" spans="1:11" ht="12.75">
      <c r="A358" s="4">
        <v>356</v>
      </c>
      <c r="B358" s="5">
        <f t="shared" si="186"/>
        <v>6.213372137099813</v>
      </c>
      <c r="C358" s="6">
        <f>IF('Sinus (gesamt)'!$J$20&lt;&gt;"",SIN(B358),"")</f>
        <v>-0.06975647374412564</v>
      </c>
      <c r="D358" s="4">
        <f t="shared" si="182"/>
        <v>596</v>
      </c>
      <c r="E358" s="5">
        <f t="shared" si="187"/>
        <v>10.402162341886203</v>
      </c>
      <c r="F358" s="6">
        <f t="shared" si="188"/>
        <v>-0.8290375725550413</v>
      </c>
      <c r="G358" s="4">
        <f t="shared" si="183"/>
        <v>476</v>
      </c>
      <c r="H358" s="5">
        <f t="shared" si="167"/>
        <v>8.307767239493009</v>
      </c>
      <c r="I358" s="6">
        <f t="shared" si="184"/>
        <v>0.898794046299167</v>
      </c>
      <c r="J358" s="5">
        <f t="shared" si="189"/>
        <v>-0.8987940462991669</v>
      </c>
      <c r="K358" s="4">
        <f t="shared" si="185"/>
        <v>0</v>
      </c>
    </row>
    <row r="359" spans="1:11" ht="12.75">
      <c r="A359" s="4">
        <v>357</v>
      </c>
      <c r="B359" s="5">
        <f t="shared" si="186"/>
        <v>6.230825429619756</v>
      </c>
      <c r="C359" s="6">
        <f>IF('Sinus (gesamt)'!$J$20&lt;&gt;"",SIN(B359),"")</f>
        <v>-0.05233595624294437</v>
      </c>
      <c r="D359" s="4">
        <f t="shared" si="182"/>
        <v>597</v>
      </c>
      <c r="E359" s="5">
        <f t="shared" si="187"/>
        <v>10.419615634406147</v>
      </c>
      <c r="F359" s="6">
        <f t="shared" si="188"/>
        <v>-0.8386705679454239</v>
      </c>
      <c r="G359" s="4">
        <f t="shared" si="183"/>
        <v>477</v>
      </c>
      <c r="H359" s="5">
        <f t="shared" si="167"/>
        <v>8.325220532012953</v>
      </c>
      <c r="I359" s="6">
        <f t="shared" si="184"/>
        <v>0.8910065241883676</v>
      </c>
      <c r="J359" s="5">
        <f t="shared" si="189"/>
        <v>-0.8910065241883683</v>
      </c>
      <c r="K359" s="4">
        <f t="shared" si="185"/>
        <v>0</v>
      </c>
    </row>
    <row r="360" spans="1:11" ht="12.75">
      <c r="A360" s="4">
        <v>358</v>
      </c>
      <c r="B360" s="5">
        <f t="shared" si="186"/>
        <v>6.2482787221397</v>
      </c>
      <c r="C360" s="6">
        <f>IF('Sinus (gesamt)'!$J$20&lt;&gt;"",SIN(B360),"")</f>
        <v>-0.034899496702500823</v>
      </c>
      <c r="D360" s="4">
        <f t="shared" si="182"/>
        <v>598</v>
      </c>
      <c r="E360" s="5">
        <f t="shared" si="187"/>
        <v>10.437068926926091</v>
      </c>
      <c r="F360" s="6">
        <f t="shared" si="188"/>
        <v>-0.8480480961564263</v>
      </c>
      <c r="G360" s="4">
        <f t="shared" si="183"/>
        <v>478</v>
      </c>
      <c r="H360" s="5">
        <f t="shared" si="167"/>
        <v>8.342673824532895</v>
      </c>
      <c r="I360" s="6">
        <f t="shared" si="184"/>
        <v>0.8829475928589272</v>
      </c>
      <c r="J360" s="5">
        <f t="shared" si="189"/>
        <v>-0.8829475928589271</v>
      </c>
      <c r="K360" s="4">
        <f t="shared" si="185"/>
        <v>0</v>
      </c>
    </row>
    <row r="361" spans="1:11" ht="12.75">
      <c r="A361" s="4">
        <v>359</v>
      </c>
      <c r="B361" s="5">
        <f t="shared" si="186"/>
        <v>6.265732014659643</v>
      </c>
      <c r="C361" s="6">
        <f>IF('Sinus (gesamt)'!$J$20&lt;&gt;"",SIN(B361),"")</f>
        <v>-0.01745240643728356</v>
      </c>
      <c r="D361" s="4">
        <f t="shared" si="182"/>
        <v>599</v>
      </c>
      <c r="E361" s="5">
        <f t="shared" si="187"/>
        <v>10.454522219446034</v>
      </c>
      <c r="F361" s="6">
        <f t="shared" si="188"/>
        <v>-0.857167300702112</v>
      </c>
      <c r="G361" s="4">
        <f t="shared" si="183"/>
        <v>479</v>
      </c>
      <c r="H361" s="5">
        <f t="shared" si="167"/>
        <v>8.360127117052839</v>
      </c>
      <c r="I361" s="6">
        <f t="shared" si="184"/>
        <v>0.8746197071393957</v>
      </c>
      <c r="J361" s="5">
        <f t="shared" si="189"/>
        <v>-0.8746197071393955</v>
      </c>
      <c r="K361" s="4">
        <f t="shared" si="185"/>
        <v>0</v>
      </c>
    </row>
    <row r="362" spans="1:11" ht="12.75">
      <c r="A362" s="4">
        <v>360</v>
      </c>
      <c r="B362" s="5">
        <f t="shared" si="186"/>
        <v>6.283185307179586</v>
      </c>
      <c r="C362" s="6">
        <f>IF('Sinus (gesamt)'!$J$20&lt;&gt;"",SIN(B362),"")</f>
        <v>-2.45029690981724E-16</v>
      </c>
      <c r="D362" s="4">
        <f>A362+240</f>
        <v>600</v>
      </c>
      <c r="E362" s="5">
        <f t="shared" si="187"/>
        <v>10.471975511965978</v>
      </c>
      <c r="F362" s="6">
        <f t="shared" si="188"/>
        <v>-0.8660254037844387</v>
      </c>
      <c r="G362" s="4">
        <f>A362+120</f>
        <v>480</v>
      </c>
      <c r="H362" s="5">
        <f t="shared" si="167"/>
        <v>8.377580409572781</v>
      </c>
      <c r="I362" s="6">
        <f aca="true" t="shared" si="190" ref="I362:I377">SIN(H362)</f>
        <v>0.8660254037844392</v>
      </c>
      <c r="J362" s="5">
        <f t="shared" si="189"/>
        <v>-0.8660254037844389</v>
      </c>
      <c r="K362" s="4">
        <f t="shared" si="185"/>
        <v>0</v>
      </c>
    </row>
    <row r="363" spans="1:11" ht="12.75">
      <c r="A363" s="4">
        <v>361</v>
      </c>
      <c r="B363" s="5">
        <f t="shared" si="186"/>
        <v>6.300638599699529</v>
      </c>
      <c r="C363" s="6">
        <f>IF('Sinus (gesamt)'!$J$20&lt;&gt;"",SIN(B363),"")</f>
        <v>0.01745240643728307</v>
      </c>
      <c r="D363" s="4">
        <f aca="true" t="shared" si="191" ref="D363:D378">A363+240</f>
        <v>601</v>
      </c>
      <c r="E363" s="5">
        <f t="shared" si="187"/>
        <v>10.48942880448592</v>
      </c>
      <c r="F363" s="6">
        <f t="shared" si="188"/>
        <v>-0.8746197071393954</v>
      </c>
      <c r="G363" s="4">
        <f aca="true" t="shared" si="192" ref="G363:G378">A363+120</f>
        <v>481</v>
      </c>
      <c r="H363" s="5">
        <f t="shared" si="167"/>
        <v>8.395033702092725</v>
      </c>
      <c r="I363" s="6">
        <f t="shared" si="190"/>
        <v>0.8571673007021124</v>
      </c>
      <c r="J363" s="5">
        <f t="shared" si="189"/>
        <v>-0.8571673007021123</v>
      </c>
      <c r="K363" s="4">
        <f t="shared" si="185"/>
        <v>0</v>
      </c>
    </row>
    <row r="364" spans="1:11" ht="12.75">
      <c r="A364" s="4">
        <v>362</v>
      </c>
      <c r="B364" s="5">
        <f t="shared" si="186"/>
        <v>6.318091892219473</v>
      </c>
      <c r="C364" s="6">
        <f>IF('Sinus (gesamt)'!$J$20&lt;&gt;"",SIN(B364),"")</f>
        <v>0.03489949670250122</v>
      </c>
      <c r="D364" s="4">
        <f t="shared" si="191"/>
        <v>602</v>
      </c>
      <c r="E364" s="5">
        <f t="shared" si="187"/>
        <v>10.506882097005864</v>
      </c>
      <c r="F364" s="6">
        <f t="shared" si="188"/>
        <v>-0.8829475928589269</v>
      </c>
      <c r="G364" s="4">
        <f t="shared" si="192"/>
        <v>482</v>
      </c>
      <c r="H364" s="5">
        <f aca="true" t="shared" si="193" ref="H364:H379">RADIANS(G364)</f>
        <v>8.412486994612669</v>
      </c>
      <c r="I364" s="6">
        <f t="shared" si="190"/>
        <v>0.8480480961564257</v>
      </c>
      <c r="J364" s="5">
        <f t="shared" si="189"/>
        <v>-0.8480480961564256</v>
      </c>
      <c r="K364" s="4">
        <f t="shared" si="185"/>
        <v>0</v>
      </c>
    </row>
    <row r="365" spans="1:11" ht="12.75">
      <c r="A365" s="4">
        <v>363</v>
      </c>
      <c r="B365" s="5">
        <f t="shared" si="186"/>
        <v>6.335545184739416</v>
      </c>
      <c r="C365" s="6">
        <f>IF('Sinus (gesamt)'!$J$20&lt;&gt;"",SIN(B365),"")</f>
        <v>0.05233595624294388</v>
      </c>
      <c r="D365" s="4">
        <f t="shared" si="191"/>
        <v>603</v>
      </c>
      <c r="E365" s="5">
        <f t="shared" si="187"/>
        <v>10.524335389525808</v>
      </c>
      <c r="F365" s="6">
        <f t="shared" si="188"/>
        <v>-0.8910065241883681</v>
      </c>
      <c r="G365" s="4">
        <f t="shared" si="192"/>
        <v>483</v>
      </c>
      <c r="H365" s="5">
        <f t="shared" si="193"/>
        <v>8.429940287132611</v>
      </c>
      <c r="I365" s="6">
        <f t="shared" si="190"/>
        <v>0.8386705679454244</v>
      </c>
      <c r="J365" s="5">
        <f t="shared" si="189"/>
        <v>-0.8386705679454243</v>
      </c>
      <c r="K365" s="4">
        <f t="shared" si="185"/>
        <v>0</v>
      </c>
    </row>
    <row r="366" spans="1:11" ht="12.75">
      <c r="A366" s="4">
        <v>364</v>
      </c>
      <c r="B366" s="5">
        <f t="shared" si="186"/>
        <v>6.3529984772593595</v>
      </c>
      <c r="C366" s="6">
        <f>IF('Sinus (gesamt)'!$J$20&lt;&gt;"",SIN(B366),"")</f>
        <v>0.06975647374412515</v>
      </c>
      <c r="D366" s="4">
        <f t="shared" si="191"/>
        <v>604</v>
      </c>
      <c r="E366" s="5">
        <f t="shared" si="187"/>
        <v>10.54178868204575</v>
      </c>
      <c r="F366" s="6">
        <f t="shared" si="188"/>
        <v>-0.8987940462991667</v>
      </c>
      <c r="G366" s="4">
        <f t="shared" si="192"/>
        <v>484</v>
      </c>
      <c r="H366" s="5">
        <f t="shared" si="193"/>
        <v>8.447393579652555</v>
      </c>
      <c r="I366" s="6">
        <f t="shared" si="190"/>
        <v>0.8290375725550416</v>
      </c>
      <c r="J366" s="5">
        <f t="shared" si="189"/>
        <v>-0.8290375725550415</v>
      </c>
      <c r="K366" s="4">
        <f t="shared" si="185"/>
        <v>0</v>
      </c>
    </row>
    <row r="367" spans="1:11" ht="12.75">
      <c r="A367" s="4">
        <v>365</v>
      </c>
      <c r="B367" s="5">
        <f t="shared" si="186"/>
        <v>6.370451769779303</v>
      </c>
      <c r="C367" s="6">
        <f>IF('Sinus (gesamt)'!$J$20&lt;&gt;"",SIN(B367),"")</f>
        <v>0.08715574274765783</v>
      </c>
      <c r="D367" s="4">
        <f t="shared" si="191"/>
        <v>605</v>
      </c>
      <c r="E367" s="5">
        <f t="shared" si="187"/>
        <v>10.559241974565694</v>
      </c>
      <c r="F367" s="6">
        <f t="shared" si="188"/>
        <v>-0.90630778703665</v>
      </c>
      <c r="G367" s="4">
        <f t="shared" si="192"/>
        <v>485</v>
      </c>
      <c r="H367" s="5">
        <f t="shared" si="193"/>
        <v>8.464846872172497</v>
      </c>
      <c r="I367" s="6">
        <f t="shared" si="190"/>
        <v>0.8191520442889924</v>
      </c>
      <c r="J367" s="5">
        <f t="shared" si="189"/>
        <v>-0.8191520442889922</v>
      </c>
      <c r="K367" s="4">
        <f t="shared" si="185"/>
        <v>0</v>
      </c>
    </row>
    <row r="368" spans="1:11" ht="12.75">
      <c r="A368" s="4">
        <v>366</v>
      </c>
      <c r="B368" s="5">
        <f t="shared" si="186"/>
        <v>6.387905062299246</v>
      </c>
      <c r="C368" s="6">
        <f>IF('Sinus (gesamt)'!$J$20&lt;&gt;"",SIN(B368),"")</f>
        <v>0.10452846326765293</v>
      </c>
      <c r="D368" s="4">
        <f t="shared" si="191"/>
        <v>606</v>
      </c>
      <c r="E368" s="5">
        <f t="shared" si="187"/>
        <v>10.576695267085636</v>
      </c>
      <c r="F368" s="6">
        <f t="shared" si="188"/>
        <v>-0.9135454576426005</v>
      </c>
      <c r="G368" s="4">
        <f t="shared" si="192"/>
        <v>486</v>
      </c>
      <c r="H368" s="5">
        <f t="shared" si="193"/>
        <v>8.482300164692441</v>
      </c>
      <c r="I368" s="6">
        <f t="shared" si="190"/>
        <v>0.8090169943749477</v>
      </c>
      <c r="J368" s="5">
        <f t="shared" si="189"/>
        <v>-0.8090169943749476</v>
      </c>
      <c r="K368" s="4">
        <f t="shared" si="185"/>
        <v>0</v>
      </c>
    </row>
    <row r="369" spans="1:11" ht="12.75">
      <c r="A369" s="4">
        <v>367</v>
      </c>
      <c r="B369" s="5">
        <f t="shared" si="186"/>
        <v>6.40535835481919</v>
      </c>
      <c r="C369" s="6">
        <f>IF('Sinus (gesamt)'!$J$20&lt;&gt;"",SIN(B369),"")</f>
        <v>0.12186934340514763</v>
      </c>
      <c r="D369" s="4">
        <f t="shared" si="191"/>
        <v>607</v>
      </c>
      <c r="E369" s="5">
        <f t="shared" si="187"/>
        <v>10.59414855960558</v>
      </c>
      <c r="F369" s="6">
        <f t="shared" si="188"/>
        <v>-0.9205048534524402</v>
      </c>
      <c r="G369" s="4">
        <f t="shared" si="192"/>
        <v>487</v>
      </c>
      <c r="H369" s="5">
        <f t="shared" si="193"/>
        <v>8.499753457212385</v>
      </c>
      <c r="I369" s="6">
        <f t="shared" si="190"/>
        <v>0.7986355100472926</v>
      </c>
      <c r="J369" s="5">
        <f t="shared" si="189"/>
        <v>-0.7986355100472925</v>
      </c>
      <c r="K369" s="4">
        <f t="shared" si="185"/>
        <v>0</v>
      </c>
    </row>
    <row r="370" spans="1:11" ht="12.75">
      <c r="A370" s="4">
        <v>368</v>
      </c>
      <c r="B370" s="5">
        <f t="shared" si="186"/>
        <v>6.422811647339133</v>
      </c>
      <c r="C370" s="6">
        <f>IF('Sinus (gesamt)'!$J$20&lt;&gt;"",SIN(B370),"")</f>
        <v>0.13917310096006538</v>
      </c>
      <c r="D370" s="4">
        <f t="shared" si="191"/>
        <v>608</v>
      </c>
      <c r="E370" s="5">
        <f t="shared" si="187"/>
        <v>10.611601852125524</v>
      </c>
      <c r="F370" s="6">
        <f t="shared" si="188"/>
        <v>-0.9271838545667875</v>
      </c>
      <c r="G370" s="4">
        <f t="shared" si="192"/>
        <v>488</v>
      </c>
      <c r="H370" s="5">
        <f t="shared" si="193"/>
        <v>8.517206749732328</v>
      </c>
      <c r="I370" s="6">
        <f t="shared" si="190"/>
        <v>0.7880107536067225</v>
      </c>
      <c r="J370" s="5">
        <f t="shared" si="189"/>
        <v>-0.7880107536067221</v>
      </c>
      <c r="K370" s="4">
        <f t="shared" si="185"/>
        <v>0</v>
      </c>
    </row>
    <row r="371" spans="1:11" ht="12.75">
      <c r="A371" s="4">
        <v>369</v>
      </c>
      <c r="B371" s="5">
        <f t="shared" si="186"/>
        <v>6.440264939859076</v>
      </c>
      <c r="C371" s="6">
        <f>IF('Sinus (gesamt)'!$J$20&lt;&gt;"",SIN(B371),"")</f>
        <v>0.15643446504023062</v>
      </c>
      <c r="D371" s="4">
        <f t="shared" si="191"/>
        <v>609</v>
      </c>
      <c r="E371" s="5">
        <f t="shared" si="187"/>
        <v>10.629055144645466</v>
      </c>
      <c r="F371" s="6">
        <f t="shared" si="188"/>
        <v>-0.9335804264972015</v>
      </c>
      <c r="G371" s="4">
        <f t="shared" si="192"/>
        <v>489</v>
      </c>
      <c r="H371" s="5">
        <f t="shared" si="193"/>
        <v>8.534660042252272</v>
      </c>
      <c r="I371" s="6">
        <f t="shared" si="190"/>
        <v>0.7771459614569709</v>
      </c>
      <c r="J371" s="5">
        <f t="shared" si="189"/>
        <v>-0.7771459614569709</v>
      </c>
      <c r="K371" s="4">
        <f aca="true" t="shared" si="194" ref="K371:K386">C371+F371+I371</f>
        <v>0</v>
      </c>
    </row>
    <row r="372" spans="1:11" ht="12.75">
      <c r="A372" s="4">
        <v>370</v>
      </c>
      <c r="B372" s="5">
        <f aca="true" t="shared" si="195" ref="B372:B387">RADIANS(A372)</f>
        <v>6.457718232379019</v>
      </c>
      <c r="C372" s="6">
        <f>IF('Sinus (gesamt)'!$J$20&lt;&gt;"",SIN(B372),"")</f>
        <v>0.17364817766692991</v>
      </c>
      <c r="D372" s="4">
        <f t="shared" si="191"/>
        <v>610</v>
      </c>
      <c r="E372" s="5">
        <f aca="true" t="shared" si="196" ref="E372:E387">RADIANS(D372)</f>
        <v>10.64650843716541</v>
      </c>
      <c r="F372" s="6">
        <f aca="true" t="shared" si="197" ref="F372:F387">SIN(E372)</f>
        <v>-0.9396926207859084</v>
      </c>
      <c r="G372" s="4">
        <f t="shared" si="192"/>
        <v>490</v>
      </c>
      <c r="H372" s="5">
        <f t="shared" si="193"/>
        <v>8.552113334772216</v>
      </c>
      <c r="I372" s="6">
        <f t="shared" si="190"/>
        <v>0.7660444431189776</v>
      </c>
      <c r="J372" s="5">
        <f aca="true" t="shared" si="198" ref="J372:J387">C372+F372</f>
        <v>-0.7660444431189786</v>
      </c>
      <c r="K372" s="4">
        <f t="shared" si="194"/>
        <v>-9.992007221626409E-16</v>
      </c>
    </row>
    <row r="373" spans="1:11" ht="12.75">
      <c r="A373" s="4">
        <v>371</v>
      </c>
      <c r="B373" s="5">
        <f t="shared" si="195"/>
        <v>6.475171524898963</v>
      </c>
      <c r="C373" s="6">
        <f>IF('Sinus (gesamt)'!$J$20&lt;&gt;"",SIN(B373),"")</f>
        <v>0.19080899537654505</v>
      </c>
      <c r="D373" s="4">
        <f t="shared" si="191"/>
        <v>611</v>
      </c>
      <c r="E373" s="5">
        <f t="shared" si="196"/>
        <v>10.663961729685354</v>
      </c>
      <c r="F373" s="6">
        <f t="shared" si="197"/>
        <v>-0.9455185755993171</v>
      </c>
      <c r="G373" s="4">
        <f t="shared" si="192"/>
        <v>491</v>
      </c>
      <c r="H373" s="5">
        <f t="shared" si="193"/>
        <v>8.569566627292158</v>
      </c>
      <c r="I373" s="6">
        <f t="shared" si="190"/>
        <v>0.7547095802227722</v>
      </c>
      <c r="J373" s="5">
        <f t="shared" si="198"/>
        <v>-0.754709580222772</v>
      </c>
      <c r="K373" s="4">
        <f t="shared" si="194"/>
        <v>0</v>
      </c>
    </row>
    <row r="374" spans="1:11" ht="12.75">
      <c r="A374" s="4">
        <v>372</v>
      </c>
      <c r="B374" s="5">
        <f t="shared" si="195"/>
        <v>6.492624817418906</v>
      </c>
      <c r="C374" s="6">
        <f>IF('Sinus (gesamt)'!$J$20&lt;&gt;"",SIN(B374),"")</f>
        <v>0.20791169081775937</v>
      </c>
      <c r="D374" s="4">
        <f t="shared" si="191"/>
        <v>612</v>
      </c>
      <c r="E374" s="5">
        <f t="shared" si="196"/>
        <v>10.681415022205297</v>
      </c>
      <c r="F374" s="6">
        <f t="shared" si="197"/>
        <v>-0.9510565162951534</v>
      </c>
      <c r="G374" s="4">
        <f t="shared" si="192"/>
        <v>492</v>
      </c>
      <c r="H374" s="5">
        <f t="shared" si="193"/>
        <v>8.587019919812102</v>
      </c>
      <c r="I374" s="6">
        <f t="shared" si="190"/>
        <v>0.743144825477394</v>
      </c>
      <c r="J374" s="5">
        <f t="shared" si="198"/>
        <v>-0.743144825477394</v>
      </c>
      <c r="K374" s="4">
        <f t="shared" si="194"/>
        <v>0</v>
      </c>
    </row>
    <row r="375" spans="1:11" ht="12.75">
      <c r="A375" s="4">
        <v>373</v>
      </c>
      <c r="B375" s="5">
        <f t="shared" si="195"/>
        <v>6.510078109938849</v>
      </c>
      <c r="C375" s="6">
        <f>IF('Sinus (gesamt)'!$J$20&lt;&gt;"",SIN(B375),"")</f>
        <v>0.22495105434386484</v>
      </c>
      <c r="D375" s="4">
        <f t="shared" si="191"/>
        <v>613</v>
      </c>
      <c r="E375" s="5">
        <f t="shared" si="196"/>
        <v>10.69886831472524</v>
      </c>
      <c r="F375" s="6">
        <f t="shared" si="197"/>
        <v>-0.9563047559630355</v>
      </c>
      <c r="G375" s="4">
        <f t="shared" si="192"/>
        <v>493</v>
      </c>
      <c r="H375" s="5">
        <f t="shared" si="193"/>
        <v>8.604473212332044</v>
      </c>
      <c r="I375" s="6">
        <f t="shared" si="190"/>
        <v>0.731353701619171</v>
      </c>
      <c r="J375" s="5">
        <f t="shared" si="198"/>
        <v>-0.7313537016191707</v>
      </c>
      <c r="K375" s="4">
        <f t="shared" si="194"/>
        <v>0</v>
      </c>
    </row>
    <row r="376" spans="1:11" ht="12.75">
      <c r="A376" s="4">
        <v>374</v>
      </c>
      <c r="B376" s="5">
        <f t="shared" si="195"/>
        <v>6.527531402458792</v>
      </c>
      <c r="C376" s="6">
        <f>IF('Sinus (gesamt)'!$J$20&lt;&gt;"",SIN(B376),"")</f>
        <v>0.24192189559966737</v>
      </c>
      <c r="D376" s="4">
        <f t="shared" si="191"/>
        <v>614</v>
      </c>
      <c r="E376" s="5">
        <f t="shared" si="196"/>
        <v>10.716321607245183</v>
      </c>
      <c r="F376" s="6">
        <f t="shared" si="197"/>
        <v>-0.9612616959383187</v>
      </c>
      <c r="G376" s="4">
        <f t="shared" si="192"/>
        <v>494</v>
      </c>
      <c r="H376" s="5">
        <f t="shared" si="193"/>
        <v>8.621926504851988</v>
      </c>
      <c r="I376" s="6">
        <f t="shared" si="190"/>
        <v>0.7193398003386512</v>
      </c>
      <c r="J376" s="5">
        <f t="shared" si="198"/>
        <v>-0.7193398003386513</v>
      </c>
      <c r="K376" s="4">
        <f t="shared" si="194"/>
        <v>0</v>
      </c>
    </row>
    <row r="377" spans="1:11" ht="12.75">
      <c r="A377" s="4">
        <v>375</v>
      </c>
      <c r="B377" s="5">
        <f t="shared" si="195"/>
        <v>6.544984694978735</v>
      </c>
      <c r="C377" s="6">
        <f>IF('Sinus (gesamt)'!$J$20&lt;&gt;"",SIN(B377),"")</f>
        <v>0.25881904510252024</v>
      </c>
      <c r="D377" s="4">
        <f t="shared" si="191"/>
        <v>615</v>
      </c>
      <c r="E377" s="5">
        <f t="shared" si="196"/>
        <v>10.733774899765127</v>
      </c>
      <c r="F377" s="6">
        <f t="shared" si="197"/>
        <v>-0.9659258262890682</v>
      </c>
      <c r="G377" s="4">
        <f t="shared" si="192"/>
        <v>495</v>
      </c>
      <c r="H377" s="5">
        <f t="shared" si="193"/>
        <v>8.639379797371932</v>
      </c>
      <c r="I377" s="6">
        <f t="shared" si="190"/>
        <v>0.7071067811865471</v>
      </c>
      <c r="J377" s="5">
        <f t="shared" si="198"/>
        <v>-0.7071067811865479</v>
      </c>
      <c r="K377" s="4">
        <f t="shared" si="194"/>
        <v>0</v>
      </c>
    </row>
    <row r="378" spans="1:11" ht="12.75">
      <c r="A378" s="4">
        <v>376</v>
      </c>
      <c r="B378" s="5">
        <f t="shared" si="195"/>
        <v>6.562437987498679</v>
      </c>
      <c r="C378" s="6">
        <f>IF('Sinus (gesamt)'!$J$20&lt;&gt;"",SIN(B378),"")</f>
        <v>0.27563735581699933</v>
      </c>
      <c r="D378" s="4">
        <f t="shared" si="191"/>
        <v>616</v>
      </c>
      <c r="E378" s="5">
        <f t="shared" si="196"/>
        <v>10.75122819228507</v>
      </c>
      <c r="F378" s="6">
        <f t="shared" si="197"/>
        <v>-0.9702957262759966</v>
      </c>
      <c r="G378" s="4">
        <f t="shared" si="192"/>
        <v>496</v>
      </c>
      <c r="H378" s="5">
        <f t="shared" si="193"/>
        <v>8.656833089891874</v>
      </c>
      <c r="I378" s="6">
        <f aca="true" t="shared" si="199" ref="I378:I393">SIN(H378)</f>
        <v>0.6946583704589977</v>
      </c>
      <c r="J378" s="5">
        <f t="shared" si="198"/>
        <v>-0.6946583704589973</v>
      </c>
      <c r="K378" s="4">
        <f t="shared" si="194"/>
        <v>0</v>
      </c>
    </row>
    <row r="379" spans="1:11" ht="12.75">
      <c r="A379" s="4">
        <v>377</v>
      </c>
      <c r="B379" s="5">
        <f t="shared" si="195"/>
        <v>6.5798912800186224</v>
      </c>
      <c r="C379" s="6">
        <f>IF('Sinus (gesamt)'!$J$20&lt;&gt;"",SIN(B379),"")</f>
        <v>0.29237170472273666</v>
      </c>
      <c r="D379" s="4">
        <f aca="true" t="shared" si="200" ref="D379:D394">A379+240</f>
        <v>617</v>
      </c>
      <c r="E379" s="5">
        <f t="shared" si="196"/>
        <v>10.768681484805013</v>
      </c>
      <c r="F379" s="6">
        <f t="shared" si="197"/>
        <v>-0.9743700647852351</v>
      </c>
      <c r="G379" s="4">
        <f aca="true" t="shared" si="201" ref="G379:G394">A379+120</f>
        <v>497</v>
      </c>
      <c r="H379" s="5">
        <f t="shared" si="193"/>
        <v>8.674286382411818</v>
      </c>
      <c r="I379" s="6">
        <f t="shared" si="199"/>
        <v>0.6819983600624984</v>
      </c>
      <c r="J379" s="5">
        <f t="shared" si="198"/>
        <v>-0.6819983600624985</v>
      </c>
      <c r="K379" s="4">
        <f t="shared" si="194"/>
        <v>0</v>
      </c>
    </row>
    <row r="380" spans="1:11" ht="12.75">
      <c r="A380" s="4">
        <v>378</v>
      </c>
      <c r="B380" s="5">
        <f t="shared" si="195"/>
        <v>6.5973445725385655</v>
      </c>
      <c r="C380" s="6">
        <f>IF('Sinus (gesamt)'!$J$20&lt;&gt;"",SIN(B380),"")</f>
        <v>0.3090169943749472</v>
      </c>
      <c r="D380" s="4">
        <f t="shared" si="200"/>
        <v>618</v>
      </c>
      <c r="E380" s="5">
        <f t="shared" si="196"/>
        <v>10.786134777324957</v>
      </c>
      <c r="F380" s="6">
        <f t="shared" si="197"/>
        <v>-0.9781476007338057</v>
      </c>
      <c r="G380" s="4">
        <f t="shared" si="201"/>
        <v>498</v>
      </c>
      <c r="H380" s="5">
        <f aca="true" t="shared" si="202" ref="H380:H395">RADIANS(G380)</f>
        <v>8.69173967493176</v>
      </c>
      <c r="I380" s="6">
        <f t="shared" si="199"/>
        <v>0.6691306063588589</v>
      </c>
      <c r="J380" s="5">
        <f t="shared" si="198"/>
        <v>-0.6691306063588585</v>
      </c>
      <c r="K380" s="4">
        <f t="shared" si="194"/>
        <v>0</v>
      </c>
    </row>
    <row r="381" spans="1:11" ht="12.75">
      <c r="A381" s="4">
        <v>379</v>
      </c>
      <c r="B381" s="5">
        <f t="shared" si="195"/>
        <v>6.614797865058509</v>
      </c>
      <c r="C381" s="6">
        <f>IF('Sinus (gesamt)'!$J$20&lt;&gt;"",SIN(B381),"")</f>
        <v>0.32556815445715626</v>
      </c>
      <c r="D381" s="4">
        <f t="shared" si="200"/>
        <v>619</v>
      </c>
      <c r="E381" s="5">
        <f t="shared" si="196"/>
        <v>10.8035880698449</v>
      </c>
      <c r="F381" s="6">
        <f t="shared" si="197"/>
        <v>-0.9816271834476638</v>
      </c>
      <c r="G381" s="4">
        <f t="shared" si="201"/>
        <v>499</v>
      </c>
      <c r="H381" s="5">
        <f t="shared" si="202"/>
        <v>8.709192967451704</v>
      </c>
      <c r="I381" s="6">
        <f t="shared" si="199"/>
        <v>0.6560590289905075</v>
      </c>
      <c r="J381" s="5">
        <f t="shared" si="198"/>
        <v>-0.6560590289905075</v>
      </c>
      <c r="K381" s="4">
        <f t="shared" si="194"/>
        <v>0</v>
      </c>
    </row>
    <row r="382" spans="1:11" ht="12.75">
      <c r="A382" s="4">
        <v>380</v>
      </c>
      <c r="B382" s="5">
        <f t="shared" si="195"/>
        <v>6.632251157578453</v>
      </c>
      <c r="C382" s="6">
        <f>IF('Sinus (gesamt)'!$J$20&lt;&gt;"",SIN(B382),"")</f>
        <v>0.34202014332566893</v>
      </c>
      <c r="D382" s="4">
        <f t="shared" si="200"/>
        <v>620</v>
      </c>
      <c r="E382" s="5">
        <f t="shared" si="196"/>
        <v>10.821041362364843</v>
      </c>
      <c r="F382" s="6">
        <f t="shared" si="197"/>
        <v>-0.984807753012208</v>
      </c>
      <c r="G382" s="4">
        <f t="shared" si="201"/>
        <v>500</v>
      </c>
      <c r="H382" s="5">
        <f t="shared" si="202"/>
        <v>8.726646259971648</v>
      </c>
      <c r="I382" s="6">
        <f t="shared" si="199"/>
        <v>0.642787609686539</v>
      </c>
      <c r="J382" s="5">
        <f t="shared" si="198"/>
        <v>-0.642787609686539</v>
      </c>
      <c r="K382" s="4">
        <f t="shared" si="194"/>
        <v>0</v>
      </c>
    </row>
    <row r="383" spans="1:11" ht="12.75">
      <c r="A383" s="4">
        <v>381</v>
      </c>
      <c r="B383" s="5">
        <f t="shared" si="195"/>
        <v>6.649704450098396</v>
      </c>
      <c r="C383" s="6">
        <f>IF('Sinus (gesamt)'!$J$20&lt;&gt;"",SIN(B383),"")</f>
        <v>0.3583679495453003</v>
      </c>
      <c r="D383" s="4">
        <f t="shared" si="200"/>
        <v>621</v>
      </c>
      <c r="E383" s="5">
        <f t="shared" si="196"/>
        <v>10.838494654884787</v>
      </c>
      <c r="F383" s="6">
        <f t="shared" si="197"/>
        <v>-0.9876883405951378</v>
      </c>
      <c r="G383" s="4">
        <f t="shared" si="201"/>
        <v>501</v>
      </c>
      <c r="H383" s="5">
        <f t="shared" si="202"/>
        <v>8.74409955249159</v>
      </c>
      <c r="I383" s="6">
        <f t="shared" si="199"/>
        <v>0.629320391049838</v>
      </c>
      <c r="J383" s="5">
        <f t="shared" si="198"/>
        <v>-0.6293203910498375</v>
      </c>
      <c r="K383" s="4">
        <f t="shared" si="194"/>
        <v>0</v>
      </c>
    </row>
    <row r="384" spans="1:11" ht="12.75">
      <c r="A384" s="4">
        <v>382</v>
      </c>
      <c r="B384" s="5">
        <f t="shared" si="195"/>
        <v>6.667157742618339</v>
      </c>
      <c r="C384" s="6">
        <f>IF('Sinus (gesamt)'!$J$20&lt;&gt;"",SIN(B384),"")</f>
        <v>0.3746065934159119</v>
      </c>
      <c r="D384" s="4">
        <f t="shared" si="200"/>
        <v>622</v>
      </c>
      <c r="E384" s="5">
        <f t="shared" si="196"/>
        <v>10.85594794740473</v>
      </c>
      <c r="F384" s="6">
        <f t="shared" si="197"/>
        <v>-0.9902680687415703</v>
      </c>
      <c r="G384" s="4">
        <f t="shared" si="201"/>
        <v>502</v>
      </c>
      <c r="H384" s="5">
        <f t="shared" si="202"/>
        <v>8.761552845011535</v>
      </c>
      <c r="I384" s="6">
        <f t="shared" si="199"/>
        <v>0.6156614753256583</v>
      </c>
      <c r="J384" s="5">
        <f t="shared" si="198"/>
        <v>-0.6156614753256584</v>
      </c>
      <c r="K384" s="4">
        <f t="shared" si="194"/>
        <v>0</v>
      </c>
    </row>
    <row r="385" spans="1:11" ht="12.75">
      <c r="A385" s="4">
        <v>383</v>
      </c>
      <c r="B385" s="5">
        <f t="shared" si="195"/>
        <v>6.684611035138282</v>
      </c>
      <c r="C385" s="6">
        <f>IF('Sinus (gesamt)'!$J$20&lt;&gt;"",SIN(B385),"")</f>
        <v>0.39073112848927344</v>
      </c>
      <c r="D385" s="4">
        <f t="shared" si="200"/>
        <v>623</v>
      </c>
      <c r="E385" s="5">
        <f t="shared" si="196"/>
        <v>10.873401239924673</v>
      </c>
      <c r="F385" s="6">
        <f t="shared" si="197"/>
        <v>-0.9925461516413221</v>
      </c>
      <c r="G385" s="4">
        <f t="shared" si="201"/>
        <v>503</v>
      </c>
      <c r="H385" s="5">
        <f t="shared" si="202"/>
        <v>8.779006137531477</v>
      </c>
      <c r="I385" s="6">
        <f t="shared" si="199"/>
        <v>0.6018150231520492</v>
      </c>
      <c r="J385" s="5">
        <f t="shared" si="198"/>
        <v>-0.6018150231520487</v>
      </c>
      <c r="K385" s="4">
        <f t="shared" si="194"/>
        <v>0</v>
      </c>
    </row>
    <row r="386" spans="1:11" ht="12.75">
      <c r="A386" s="4">
        <v>384</v>
      </c>
      <c r="B386" s="5">
        <f t="shared" si="195"/>
        <v>6.702064327658226</v>
      </c>
      <c r="C386" s="6">
        <f>IF('Sinus (gesamt)'!$J$20&lt;&gt;"",SIN(B386),"")</f>
        <v>0.4067366430758005</v>
      </c>
      <c r="D386" s="4">
        <f t="shared" si="200"/>
        <v>624</v>
      </c>
      <c r="E386" s="5">
        <f t="shared" si="196"/>
        <v>10.890854532444616</v>
      </c>
      <c r="F386" s="6">
        <f t="shared" si="197"/>
        <v>-0.9945218953682732</v>
      </c>
      <c r="G386" s="4">
        <f t="shared" si="201"/>
        <v>504</v>
      </c>
      <c r="H386" s="5">
        <f t="shared" si="202"/>
        <v>8.79645943005142</v>
      </c>
      <c r="I386" s="6">
        <f t="shared" si="199"/>
        <v>0.5877852522924734</v>
      </c>
      <c r="J386" s="5">
        <f t="shared" si="198"/>
        <v>-0.5877852522924727</v>
      </c>
      <c r="K386" s="4">
        <f t="shared" si="194"/>
        <v>0</v>
      </c>
    </row>
    <row r="387" spans="1:11" ht="12.75">
      <c r="A387" s="4">
        <v>385</v>
      </c>
      <c r="B387" s="5">
        <f t="shared" si="195"/>
        <v>6.719517620178169</v>
      </c>
      <c r="C387" s="6">
        <f>IF('Sinus (gesamt)'!$J$20&lt;&gt;"",SIN(B387),"")</f>
        <v>0.42261826174069955</v>
      </c>
      <c r="D387" s="4">
        <f t="shared" si="200"/>
        <v>625</v>
      </c>
      <c r="E387" s="5">
        <f t="shared" si="196"/>
        <v>10.90830782496456</v>
      </c>
      <c r="F387" s="6">
        <f t="shared" si="197"/>
        <v>-0.9961946980917455</v>
      </c>
      <c r="G387" s="4">
        <f t="shared" si="201"/>
        <v>505</v>
      </c>
      <c r="H387" s="5">
        <f t="shared" si="202"/>
        <v>8.813912722571365</v>
      </c>
      <c r="I387" s="6">
        <f t="shared" si="199"/>
        <v>0.5735764363510458</v>
      </c>
      <c r="J387" s="5">
        <f t="shared" si="198"/>
        <v>-0.573576436351046</v>
      </c>
      <c r="K387" s="4">
        <f aca="true" t="shared" si="203" ref="K387:K402">C387+F387+I387</f>
        <v>0</v>
      </c>
    </row>
    <row r="388" spans="1:11" ht="12.75">
      <c r="A388" s="4">
        <v>386</v>
      </c>
      <c r="B388" s="5">
        <f aca="true" t="shared" si="204" ref="B388:B403">RADIANS(A388)</f>
        <v>6.736970912698112</v>
      </c>
      <c r="C388" s="6">
        <f>IF('Sinus (gesamt)'!$J$20&lt;&gt;"",SIN(B388),"")</f>
        <v>0.43837114678907735</v>
      </c>
      <c r="D388" s="4">
        <f t="shared" si="200"/>
        <v>626</v>
      </c>
      <c r="E388" s="5">
        <f aca="true" t="shared" si="205" ref="E388:E403">RADIANS(D388)</f>
        <v>10.925761117484504</v>
      </c>
      <c r="F388" s="6">
        <f aca="true" t="shared" si="206" ref="F388:F403">SIN(E388)</f>
        <v>-0.9975640502598243</v>
      </c>
      <c r="G388" s="4">
        <f t="shared" si="201"/>
        <v>506</v>
      </c>
      <c r="H388" s="5">
        <f t="shared" si="202"/>
        <v>8.831366015091307</v>
      </c>
      <c r="I388" s="6">
        <f t="shared" si="199"/>
        <v>0.5591929034707475</v>
      </c>
      <c r="J388" s="5">
        <f aca="true" t="shared" si="207" ref="J388:J403">C388+F388</f>
        <v>-0.559192903470747</v>
      </c>
      <c r="K388" s="4">
        <f t="shared" si="203"/>
        <v>0</v>
      </c>
    </row>
    <row r="389" spans="1:11" ht="12.75">
      <c r="A389" s="4">
        <v>387</v>
      </c>
      <c r="B389" s="5">
        <f t="shared" si="204"/>
        <v>6.754424205218055</v>
      </c>
      <c r="C389" s="6">
        <f>IF('Sinus (gesamt)'!$J$20&lt;&gt;"",SIN(B389),"")</f>
        <v>0.4539904997395466</v>
      </c>
      <c r="D389" s="4">
        <f t="shared" si="200"/>
        <v>627</v>
      </c>
      <c r="E389" s="5">
        <f t="shared" si="205"/>
        <v>10.943214410004446</v>
      </c>
      <c r="F389" s="6">
        <f t="shared" si="206"/>
        <v>-0.9986295347545738</v>
      </c>
      <c r="G389" s="4">
        <f t="shared" si="201"/>
        <v>507</v>
      </c>
      <c r="H389" s="5">
        <f t="shared" si="202"/>
        <v>8.848819307611251</v>
      </c>
      <c r="I389" s="6">
        <f t="shared" si="199"/>
        <v>0.5446390350150271</v>
      </c>
      <c r="J389" s="5">
        <f t="shared" si="207"/>
        <v>-0.5446390350150272</v>
      </c>
      <c r="K389" s="4">
        <f t="shared" si="203"/>
        <v>0</v>
      </c>
    </row>
    <row r="390" spans="1:11" ht="12.75">
      <c r="A390" s="4">
        <v>388</v>
      </c>
      <c r="B390" s="5">
        <f t="shared" si="204"/>
        <v>6.771877497737998</v>
      </c>
      <c r="C390" s="6">
        <f>IF('Sinus (gesamt)'!$J$20&lt;&gt;"",SIN(B390),"")</f>
        <v>0.46947156278589036</v>
      </c>
      <c r="D390" s="4">
        <f t="shared" si="200"/>
        <v>628</v>
      </c>
      <c r="E390" s="5">
        <f t="shared" si="205"/>
        <v>10.96066770252439</v>
      </c>
      <c r="F390" s="6">
        <f t="shared" si="206"/>
        <v>-0.9993908270190958</v>
      </c>
      <c r="G390" s="4">
        <f t="shared" si="201"/>
        <v>508</v>
      </c>
      <c r="H390" s="5">
        <f t="shared" si="202"/>
        <v>8.866272600131195</v>
      </c>
      <c r="I390" s="6">
        <f t="shared" si="199"/>
        <v>0.5299192642332045</v>
      </c>
      <c r="J390" s="5">
        <f t="shared" si="207"/>
        <v>-0.5299192642332053</v>
      </c>
      <c r="K390" s="4">
        <f t="shared" si="203"/>
        <v>-8.881784197001252E-16</v>
      </c>
    </row>
    <row r="391" spans="1:11" ht="12.75">
      <c r="A391" s="4">
        <v>389</v>
      </c>
      <c r="B391" s="5">
        <f t="shared" si="204"/>
        <v>6.789330790257942</v>
      </c>
      <c r="C391" s="6">
        <f>IF('Sinus (gesamt)'!$J$20&lt;&gt;"",SIN(B391),"")</f>
        <v>0.4848096202463372</v>
      </c>
      <c r="D391" s="4">
        <f t="shared" si="200"/>
        <v>629</v>
      </c>
      <c r="E391" s="5">
        <f t="shared" si="205"/>
        <v>10.978120995044334</v>
      </c>
      <c r="F391" s="6">
        <f t="shared" si="206"/>
        <v>-0.9998476951563913</v>
      </c>
      <c r="G391" s="4">
        <f t="shared" si="201"/>
        <v>509</v>
      </c>
      <c r="H391" s="5">
        <f t="shared" si="202"/>
        <v>8.883725892651137</v>
      </c>
      <c r="I391" s="6">
        <f t="shared" si="199"/>
        <v>0.5150380749100546</v>
      </c>
      <c r="J391" s="5">
        <f t="shared" si="207"/>
        <v>-0.515038074910054</v>
      </c>
      <c r="K391" s="4">
        <f t="shared" si="203"/>
        <v>0</v>
      </c>
    </row>
    <row r="392" spans="1:11" ht="12.75">
      <c r="A392" s="4">
        <v>390</v>
      </c>
      <c r="B392" s="5">
        <f t="shared" si="204"/>
        <v>6.806784082777885</v>
      </c>
      <c r="C392" s="6">
        <f>IF('Sinus (gesamt)'!$J$20&lt;&gt;"",SIN(B392),"")</f>
        <v>0.5</v>
      </c>
      <c r="D392" s="4">
        <f t="shared" si="200"/>
        <v>630</v>
      </c>
      <c r="E392" s="5">
        <f t="shared" si="205"/>
        <v>10.995574287564276</v>
      </c>
      <c r="F392" s="6">
        <f t="shared" si="206"/>
        <v>-1</v>
      </c>
      <c r="G392" s="4">
        <f t="shared" si="201"/>
        <v>510</v>
      </c>
      <c r="H392" s="5">
        <f t="shared" si="202"/>
        <v>8.901179185171081</v>
      </c>
      <c r="I392" s="6">
        <f t="shared" si="199"/>
        <v>0.4999999999999998</v>
      </c>
      <c r="J392" s="5">
        <f t="shared" si="207"/>
        <v>-0.5</v>
      </c>
      <c r="K392" s="4">
        <f t="shared" si="203"/>
        <v>0</v>
      </c>
    </row>
    <row r="393" spans="1:11" ht="12.75">
      <c r="A393" s="4">
        <v>391</v>
      </c>
      <c r="B393" s="5">
        <f t="shared" si="204"/>
        <v>6.8242373752978285</v>
      </c>
      <c r="C393" s="6">
        <f>IF('Sinus (gesamt)'!$J$20&lt;&gt;"",SIN(B393),"")</f>
        <v>0.515038074910054</v>
      </c>
      <c r="D393" s="4">
        <f t="shared" si="200"/>
        <v>631</v>
      </c>
      <c r="E393" s="5">
        <f t="shared" si="205"/>
        <v>11.01302758008422</v>
      </c>
      <c r="F393" s="6">
        <f t="shared" si="206"/>
        <v>-0.9998476951563913</v>
      </c>
      <c r="G393" s="4">
        <f t="shared" si="201"/>
        <v>511</v>
      </c>
      <c r="H393" s="5">
        <f t="shared" si="202"/>
        <v>8.918632477691023</v>
      </c>
      <c r="I393" s="6">
        <f t="shared" si="199"/>
        <v>0.4848096202463378</v>
      </c>
      <c r="J393" s="5">
        <f t="shared" si="207"/>
        <v>-0.4848096202463372</v>
      </c>
      <c r="K393" s="4">
        <f t="shared" si="203"/>
        <v>5.551115123125783E-16</v>
      </c>
    </row>
    <row r="394" spans="1:11" ht="12.75">
      <c r="A394" s="4">
        <v>392</v>
      </c>
      <c r="B394" s="5">
        <f t="shared" si="204"/>
        <v>6.841690667817772</v>
      </c>
      <c r="C394" s="6">
        <f>IF('Sinus (gesamt)'!$J$20&lt;&gt;"",SIN(B394),"")</f>
        <v>0.5299192642332047</v>
      </c>
      <c r="D394" s="4">
        <f t="shared" si="200"/>
        <v>632</v>
      </c>
      <c r="E394" s="5">
        <f t="shared" si="205"/>
        <v>11.030480872604162</v>
      </c>
      <c r="F394" s="6">
        <f t="shared" si="206"/>
        <v>-0.9993908270190958</v>
      </c>
      <c r="G394" s="4">
        <f t="shared" si="201"/>
        <v>512</v>
      </c>
      <c r="H394" s="5">
        <f t="shared" si="202"/>
        <v>8.936085770210967</v>
      </c>
      <c r="I394" s="6">
        <f aca="true" t="shared" si="208" ref="I394:I409">SIN(H394)</f>
        <v>0.4694715627858909</v>
      </c>
      <c r="J394" s="5">
        <f t="shared" si="207"/>
        <v>-0.4694715627858911</v>
      </c>
      <c r="K394" s="4">
        <f t="shared" si="203"/>
        <v>0</v>
      </c>
    </row>
    <row r="395" spans="1:11" ht="12.75">
      <c r="A395" s="4">
        <v>393</v>
      </c>
      <c r="B395" s="5">
        <f t="shared" si="204"/>
        <v>6.859143960337716</v>
      </c>
      <c r="C395" s="6">
        <f>IF('Sinus (gesamt)'!$J$20&lt;&gt;"",SIN(B395),"")</f>
        <v>0.5446390350150273</v>
      </c>
      <c r="D395" s="4">
        <f aca="true" t="shared" si="209" ref="D395:D410">A395+240</f>
        <v>633</v>
      </c>
      <c r="E395" s="5">
        <f t="shared" si="205"/>
        <v>11.047934165124106</v>
      </c>
      <c r="F395" s="6">
        <f t="shared" si="206"/>
        <v>-0.9986295347545738</v>
      </c>
      <c r="G395" s="4">
        <f aca="true" t="shared" si="210" ref="G395:G410">A395+120</f>
        <v>513</v>
      </c>
      <c r="H395" s="5">
        <f t="shared" si="202"/>
        <v>8.953539062730911</v>
      </c>
      <c r="I395" s="6">
        <f t="shared" si="208"/>
        <v>0.4539904997395463</v>
      </c>
      <c r="J395" s="5">
        <f t="shared" si="207"/>
        <v>-0.4539904997395465</v>
      </c>
      <c r="K395" s="4">
        <f t="shared" si="203"/>
        <v>0</v>
      </c>
    </row>
    <row r="396" spans="1:11" ht="12.75">
      <c r="A396" s="4">
        <v>394</v>
      </c>
      <c r="B396" s="5">
        <f t="shared" si="204"/>
        <v>6.876597252857659</v>
      </c>
      <c r="C396" s="6">
        <f>IF('Sinus (gesamt)'!$J$20&lt;&gt;"",SIN(B396),"")</f>
        <v>0.5591929034707469</v>
      </c>
      <c r="D396" s="4">
        <f t="shared" si="209"/>
        <v>634</v>
      </c>
      <c r="E396" s="5">
        <f t="shared" si="205"/>
        <v>11.06538745764405</v>
      </c>
      <c r="F396" s="6">
        <f t="shared" si="206"/>
        <v>-0.9975640502598242</v>
      </c>
      <c r="G396" s="4">
        <f t="shared" si="210"/>
        <v>514</v>
      </c>
      <c r="H396" s="5">
        <f aca="true" t="shared" si="211" ref="H396:H411">RADIANS(G396)</f>
        <v>8.970992355250853</v>
      </c>
      <c r="I396" s="6">
        <f t="shared" si="208"/>
        <v>0.4383711467890779</v>
      </c>
      <c r="J396" s="5">
        <f t="shared" si="207"/>
        <v>-0.4383711467890773</v>
      </c>
      <c r="K396" s="4">
        <f t="shared" si="203"/>
        <v>6.106226635438361E-16</v>
      </c>
    </row>
    <row r="397" spans="1:11" ht="12.75">
      <c r="A397" s="4">
        <v>395</v>
      </c>
      <c r="B397" s="5">
        <f t="shared" si="204"/>
        <v>6.894050545377602</v>
      </c>
      <c r="C397" s="6">
        <f>IF('Sinus (gesamt)'!$J$20&lt;&gt;"",SIN(B397),"")</f>
        <v>0.573576436351046</v>
      </c>
      <c r="D397" s="4">
        <f t="shared" si="209"/>
        <v>635</v>
      </c>
      <c r="E397" s="5">
        <f t="shared" si="205"/>
        <v>11.082840750163992</v>
      </c>
      <c r="F397" s="6">
        <f t="shared" si="206"/>
        <v>-0.9961946980917455</v>
      </c>
      <c r="G397" s="4">
        <f t="shared" si="210"/>
        <v>515</v>
      </c>
      <c r="H397" s="5">
        <f t="shared" si="211"/>
        <v>8.988445647770797</v>
      </c>
      <c r="I397" s="6">
        <f t="shared" si="208"/>
        <v>0.42261826174069933</v>
      </c>
      <c r="J397" s="5">
        <f t="shared" si="207"/>
        <v>-0.4226182617406995</v>
      </c>
      <c r="K397" s="4">
        <f t="shared" si="203"/>
        <v>0</v>
      </c>
    </row>
    <row r="398" spans="1:11" ht="12.75">
      <c r="A398" s="4">
        <v>396</v>
      </c>
      <c r="B398" s="5">
        <f t="shared" si="204"/>
        <v>6.911503837897545</v>
      </c>
      <c r="C398" s="6">
        <f>IF('Sinus (gesamt)'!$J$20&lt;&gt;"",SIN(B398),"")</f>
        <v>0.5877852522924729</v>
      </c>
      <c r="D398" s="4">
        <f t="shared" si="209"/>
        <v>636</v>
      </c>
      <c r="E398" s="5">
        <f t="shared" si="205"/>
        <v>11.100294042683936</v>
      </c>
      <c r="F398" s="6">
        <f t="shared" si="206"/>
        <v>-0.9945218953682733</v>
      </c>
      <c r="G398" s="4">
        <f t="shared" si="210"/>
        <v>516</v>
      </c>
      <c r="H398" s="5">
        <f t="shared" si="211"/>
        <v>9.00589894029074</v>
      </c>
      <c r="I398" s="6">
        <f t="shared" si="208"/>
        <v>0.4067366430758011</v>
      </c>
      <c r="J398" s="5">
        <f t="shared" si="207"/>
        <v>-0.4067366430758004</v>
      </c>
      <c r="K398" s="4">
        <f t="shared" si="203"/>
        <v>7.216449660063518E-16</v>
      </c>
    </row>
    <row r="399" spans="1:11" ht="12.75">
      <c r="A399" s="4">
        <v>397</v>
      </c>
      <c r="B399" s="5">
        <f t="shared" si="204"/>
        <v>6.928957130417488</v>
      </c>
      <c r="C399" s="6">
        <f>IF('Sinus (gesamt)'!$J$20&lt;&gt;"",SIN(B399),"")</f>
        <v>0.6018150231520479</v>
      </c>
      <c r="D399" s="4">
        <f t="shared" si="209"/>
        <v>637</v>
      </c>
      <c r="E399" s="5">
        <f t="shared" si="205"/>
        <v>11.117747335203878</v>
      </c>
      <c r="F399" s="6">
        <f t="shared" si="206"/>
        <v>-0.9925461516413221</v>
      </c>
      <c r="G399" s="4">
        <f t="shared" si="210"/>
        <v>517</v>
      </c>
      <c r="H399" s="5">
        <f t="shared" si="211"/>
        <v>9.023352232810684</v>
      </c>
      <c r="I399" s="6">
        <f t="shared" si="208"/>
        <v>0.390731128489274</v>
      </c>
      <c r="J399" s="5">
        <f t="shared" si="207"/>
        <v>-0.39073112848927416</v>
      </c>
      <c r="K399" s="4">
        <f t="shared" si="203"/>
        <v>0</v>
      </c>
    </row>
    <row r="400" spans="1:11" ht="12.75">
      <c r="A400" s="4">
        <v>398</v>
      </c>
      <c r="B400" s="5">
        <f t="shared" si="204"/>
        <v>6.946410422937432</v>
      </c>
      <c r="C400" s="6">
        <f>IF('Sinus (gesamt)'!$J$20&lt;&gt;"",SIN(B400),"")</f>
        <v>0.6156614753256584</v>
      </c>
      <c r="D400" s="4">
        <f t="shared" si="209"/>
        <v>638</v>
      </c>
      <c r="E400" s="5">
        <f t="shared" si="205"/>
        <v>11.135200627723822</v>
      </c>
      <c r="F400" s="6">
        <f t="shared" si="206"/>
        <v>-0.9902680687415704</v>
      </c>
      <c r="G400" s="4">
        <f t="shared" si="210"/>
        <v>518</v>
      </c>
      <c r="H400" s="5">
        <f t="shared" si="211"/>
        <v>9.040805525330628</v>
      </c>
      <c r="I400" s="6">
        <f t="shared" si="208"/>
        <v>0.3746065934159116</v>
      </c>
      <c r="J400" s="5">
        <f t="shared" si="207"/>
        <v>-0.37460659341591196</v>
      </c>
      <c r="K400" s="4">
        <f t="shared" si="203"/>
        <v>0</v>
      </c>
    </row>
    <row r="401" spans="1:11" ht="12.75">
      <c r="A401" s="4">
        <v>399</v>
      </c>
      <c r="B401" s="5">
        <f t="shared" si="204"/>
        <v>6.963863715457375</v>
      </c>
      <c r="C401" s="6">
        <f>IF('Sinus (gesamt)'!$J$20&lt;&gt;"",SIN(B401),"")</f>
        <v>0.6293203910498375</v>
      </c>
      <c r="D401" s="4">
        <f t="shared" si="209"/>
        <v>639</v>
      </c>
      <c r="E401" s="5">
        <f t="shared" si="205"/>
        <v>11.152653920243766</v>
      </c>
      <c r="F401" s="6">
        <f t="shared" si="206"/>
        <v>-0.9876883405951377</v>
      </c>
      <c r="G401" s="4">
        <f t="shared" si="210"/>
        <v>519</v>
      </c>
      <c r="H401" s="5">
        <f t="shared" si="211"/>
        <v>9.05825881785057</v>
      </c>
      <c r="I401" s="6">
        <f t="shared" si="208"/>
        <v>0.3583679495453009</v>
      </c>
      <c r="J401" s="5">
        <f t="shared" si="207"/>
        <v>-0.35836794954530016</v>
      </c>
      <c r="K401" s="4">
        <f t="shared" si="203"/>
        <v>7.216449660063518E-16</v>
      </c>
    </row>
    <row r="402" spans="1:11" ht="12.75">
      <c r="A402" s="4">
        <v>400</v>
      </c>
      <c r="B402" s="5">
        <f t="shared" si="204"/>
        <v>6.981317007977318</v>
      </c>
      <c r="C402" s="6">
        <f>IF('Sinus (gesamt)'!$J$20&lt;&gt;"",SIN(B402),"")</f>
        <v>0.6427876096865391</v>
      </c>
      <c r="D402" s="4">
        <f t="shared" si="209"/>
        <v>640</v>
      </c>
      <c r="E402" s="5">
        <f t="shared" si="205"/>
        <v>11.170107212763709</v>
      </c>
      <c r="F402" s="6">
        <f t="shared" si="206"/>
        <v>-0.9848077530122081</v>
      </c>
      <c r="G402" s="4">
        <f t="shared" si="210"/>
        <v>520</v>
      </c>
      <c r="H402" s="5">
        <f t="shared" si="211"/>
        <v>9.075712110370514</v>
      </c>
      <c r="I402" s="6">
        <f t="shared" si="208"/>
        <v>0.3420201433256687</v>
      </c>
      <c r="J402" s="5">
        <f t="shared" si="207"/>
        <v>-0.342020143325669</v>
      </c>
      <c r="K402" s="4">
        <f t="shared" si="203"/>
        <v>0</v>
      </c>
    </row>
    <row r="403" spans="1:11" ht="12.75">
      <c r="A403" s="4">
        <v>401</v>
      </c>
      <c r="B403" s="5">
        <f t="shared" si="204"/>
        <v>6.998770300497261</v>
      </c>
      <c r="C403" s="6">
        <f>IF('Sinus (gesamt)'!$J$20&lt;&gt;"",SIN(B403),"")</f>
        <v>0.656059028990507</v>
      </c>
      <c r="D403" s="4">
        <f t="shared" si="209"/>
        <v>641</v>
      </c>
      <c r="E403" s="5">
        <f t="shared" si="205"/>
        <v>11.187560505283653</v>
      </c>
      <c r="F403" s="6">
        <f t="shared" si="206"/>
        <v>-0.981627183447664</v>
      </c>
      <c r="G403" s="4">
        <f t="shared" si="210"/>
        <v>521</v>
      </c>
      <c r="H403" s="5">
        <f t="shared" si="211"/>
        <v>9.093165402890458</v>
      </c>
      <c r="I403" s="6">
        <f t="shared" si="208"/>
        <v>0.325568154457156</v>
      </c>
      <c r="J403" s="5">
        <f t="shared" si="207"/>
        <v>-0.3255681544571569</v>
      </c>
      <c r="K403" s="4">
        <f aca="true" t="shared" si="212" ref="K403:K418">C403+F403+I403</f>
        <v>-9.43689570931383E-16</v>
      </c>
    </row>
    <row r="404" spans="1:11" ht="12.75">
      <c r="A404" s="4">
        <v>402</v>
      </c>
      <c r="B404" s="5">
        <f aca="true" t="shared" si="213" ref="B404:B419">RADIANS(A404)</f>
        <v>7.016223593017205</v>
      </c>
      <c r="C404" s="6">
        <f>IF('Sinus (gesamt)'!$J$20&lt;&gt;"",SIN(B404),"")</f>
        <v>0.6691306063588585</v>
      </c>
      <c r="D404" s="4">
        <f t="shared" si="209"/>
        <v>642</v>
      </c>
      <c r="E404" s="5">
        <f aca="true" t="shared" si="214" ref="E404:E419">RADIANS(D404)</f>
        <v>11.205013797803595</v>
      </c>
      <c r="F404" s="6">
        <f aca="true" t="shared" si="215" ref="F404:F419">SIN(E404)</f>
        <v>-0.9781476007338058</v>
      </c>
      <c r="G404" s="4">
        <f t="shared" si="210"/>
        <v>522</v>
      </c>
      <c r="H404" s="5">
        <f t="shared" si="211"/>
        <v>9.1106186954104</v>
      </c>
      <c r="I404" s="6">
        <f t="shared" si="208"/>
        <v>0.3090169943749478</v>
      </c>
      <c r="J404" s="5">
        <f aca="true" t="shared" si="216" ref="J404:J419">C404+F404</f>
        <v>-0.30901699437494734</v>
      </c>
      <c r="K404" s="4">
        <f t="shared" si="212"/>
        <v>4.440892098500626E-16</v>
      </c>
    </row>
    <row r="405" spans="1:11" ht="12.75">
      <c r="A405" s="4">
        <v>403</v>
      </c>
      <c r="B405" s="5">
        <f t="shared" si="213"/>
        <v>7.033676885537148</v>
      </c>
      <c r="C405" s="6">
        <f>IF('Sinus (gesamt)'!$J$20&lt;&gt;"",SIN(B405),"")</f>
        <v>0.6819983600624986</v>
      </c>
      <c r="D405" s="4">
        <f t="shared" si="209"/>
        <v>643</v>
      </c>
      <c r="E405" s="5">
        <f t="shared" si="214"/>
        <v>11.222467090323539</v>
      </c>
      <c r="F405" s="6">
        <f t="shared" si="215"/>
        <v>-0.9743700647852354</v>
      </c>
      <c r="G405" s="4">
        <f t="shared" si="210"/>
        <v>523</v>
      </c>
      <c r="H405" s="5">
        <f t="shared" si="211"/>
        <v>9.128071987930344</v>
      </c>
      <c r="I405" s="6">
        <f t="shared" si="208"/>
        <v>0.2923717047227364</v>
      </c>
      <c r="J405" s="5">
        <f t="shared" si="216"/>
        <v>-0.29237170472273677</v>
      </c>
      <c r="K405" s="4">
        <f t="shared" si="212"/>
        <v>0</v>
      </c>
    </row>
    <row r="406" spans="1:11" ht="12.75">
      <c r="A406" s="4">
        <v>404</v>
      </c>
      <c r="B406" s="5">
        <f t="shared" si="213"/>
        <v>7.051130178057091</v>
      </c>
      <c r="C406" s="6">
        <f>IF('Sinus (gesamt)'!$J$20&lt;&gt;"",SIN(B406),"")</f>
        <v>0.6946583704589973</v>
      </c>
      <c r="D406" s="4">
        <f t="shared" si="209"/>
        <v>644</v>
      </c>
      <c r="E406" s="5">
        <f t="shared" si="214"/>
        <v>11.239920382843483</v>
      </c>
      <c r="F406" s="6">
        <f t="shared" si="215"/>
        <v>-0.9702957262759964</v>
      </c>
      <c r="G406" s="4">
        <f t="shared" si="210"/>
        <v>524</v>
      </c>
      <c r="H406" s="5">
        <f t="shared" si="211"/>
        <v>9.145525280450286</v>
      </c>
      <c r="I406" s="6">
        <f t="shared" si="208"/>
        <v>0.2756373558169999</v>
      </c>
      <c r="J406" s="5">
        <f t="shared" si="216"/>
        <v>-0.2756373558169991</v>
      </c>
      <c r="K406" s="4">
        <f t="shared" si="212"/>
        <v>7.771561172376096E-16</v>
      </c>
    </row>
    <row r="407" spans="1:11" ht="12.75">
      <c r="A407" s="4">
        <v>405</v>
      </c>
      <c r="B407" s="5">
        <f t="shared" si="213"/>
        <v>7.0685834705770345</v>
      </c>
      <c r="C407" s="6">
        <f>IF('Sinus (gesamt)'!$J$20&lt;&gt;"",SIN(B407),"")</f>
        <v>0.7071067811865474</v>
      </c>
      <c r="D407" s="4">
        <f t="shared" si="209"/>
        <v>645</v>
      </c>
      <c r="E407" s="5">
        <f t="shared" si="214"/>
        <v>11.257373675363425</v>
      </c>
      <c r="F407" s="6">
        <f t="shared" si="215"/>
        <v>-0.9659258262890684</v>
      </c>
      <c r="G407" s="4">
        <f t="shared" si="210"/>
        <v>525</v>
      </c>
      <c r="H407" s="5">
        <f t="shared" si="211"/>
        <v>9.16297857297023</v>
      </c>
      <c r="I407" s="6">
        <f t="shared" si="208"/>
        <v>0.2588190451025208</v>
      </c>
      <c r="J407" s="5">
        <f t="shared" si="216"/>
        <v>-0.2588190451025211</v>
      </c>
      <c r="K407" s="4">
        <f t="shared" si="212"/>
        <v>0</v>
      </c>
    </row>
    <row r="408" spans="1:11" ht="12.75">
      <c r="A408" s="4">
        <v>406</v>
      </c>
      <c r="B408" s="5">
        <f t="shared" si="213"/>
        <v>7.086036763096978</v>
      </c>
      <c r="C408" s="6">
        <f>IF('Sinus (gesamt)'!$J$20&lt;&gt;"",SIN(B408),"")</f>
        <v>0.7193398003386509</v>
      </c>
      <c r="D408" s="4">
        <f t="shared" si="209"/>
        <v>646</v>
      </c>
      <c r="E408" s="5">
        <f t="shared" si="214"/>
        <v>11.274826967883369</v>
      </c>
      <c r="F408" s="6">
        <f t="shared" si="215"/>
        <v>-0.9612616959383189</v>
      </c>
      <c r="G408" s="4">
        <f t="shared" si="210"/>
        <v>526</v>
      </c>
      <c r="H408" s="5">
        <f t="shared" si="211"/>
        <v>9.180431865490174</v>
      </c>
      <c r="I408" s="6">
        <f t="shared" si="208"/>
        <v>0.24192189559966712</v>
      </c>
      <c r="J408" s="5">
        <f t="shared" si="216"/>
        <v>-0.24192189559966804</v>
      </c>
      <c r="K408" s="4">
        <f t="shared" si="212"/>
        <v>-9.159339953157541E-16</v>
      </c>
    </row>
    <row r="409" spans="1:11" ht="12.75">
      <c r="A409" s="4">
        <v>407</v>
      </c>
      <c r="B409" s="5">
        <f t="shared" si="213"/>
        <v>7.103490055616922</v>
      </c>
      <c r="C409" s="6">
        <f>IF('Sinus (gesamt)'!$J$20&lt;&gt;"",SIN(B409),"")</f>
        <v>0.7313537016191707</v>
      </c>
      <c r="D409" s="4">
        <f t="shared" si="209"/>
        <v>647</v>
      </c>
      <c r="E409" s="5">
        <f t="shared" si="214"/>
        <v>11.292280260403313</v>
      </c>
      <c r="F409" s="6">
        <f t="shared" si="215"/>
        <v>-0.9563047559630353</v>
      </c>
      <c r="G409" s="4">
        <f t="shared" si="210"/>
        <v>527</v>
      </c>
      <c r="H409" s="5">
        <f t="shared" si="211"/>
        <v>9.197885158010116</v>
      </c>
      <c r="I409" s="6">
        <f t="shared" si="208"/>
        <v>0.22495105434386545</v>
      </c>
      <c r="J409" s="5">
        <f t="shared" si="216"/>
        <v>-0.22495105434386464</v>
      </c>
      <c r="K409" s="4">
        <f t="shared" si="212"/>
        <v>8.049116928532385E-16</v>
      </c>
    </row>
    <row r="410" spans="1:11" ht="12.75">
      <c r="A410" s="4">
        <v>408</v>
      </c>
      <c r="B410" s="5">
        <f t="shared" si="213"/>
        <v>7.120943348136865</v>
      </c>
      <c r="C410" s="6">
        <f>IF('Sinus (gesamt)'!$J$20&lt;&gt;"",SIN(B410),"")</f>
        <v>0.7431448254773942</v>
      </c>
      <c r="D410" s="4">
        <f t="shared" si="209"/>
        <v>648</v>
      </c>
      <c r="E410" s="5">
        <f t="shared" si="214"/>
        <v>11.309733552923255</v>
      </c>
      <c r="F410" s="6">
        <f t="shared" si="215"/>
        <v>-0.9510565162951538</v>
      </c>
      <c r="G410" s="4">
        <f t="shared" si="210"/>
        <v>528</v>
      </c>
      <c r="H410" s="5">
        <f t="shared" si="211"/>
        <v>9.21533845053006</v>
      </c>
      <c r="I410" s="6">
        <f aca="true" t="shared" si="217" ref="I410:I425">SIN(H410)</f>
        <v>0.20791169081775912</v>
      </c>
      <c r="J410" s="5">
        <f t="shared" si="216"/>
        <v>-0.2079116908177595</v>
      </c>
      <c r="K410" s="4">
        <f t="shared" si="212"/>
        <v>-3.885780586188048E-16</v>
      </c>
    </row>
    <row r="411" spans="1:11" ht="12.75">
      <c r="A411" s="4">
        <v>409</v>
      </c>
      <c r="B411" s="5">
        <f t="shared" si="213"/>
        <v>7.138396640656808</v>
      </c>
      <c r="C411" s="6">
        <f>IF('Sinus (gesamt)'!$J$20&lt;&gt;"",SIN(B411),"")</f>
        <v>0.7547095802227719</v>
      </c>
      <c r="D411" s="4">
        <f aca="true" t="shared" si="218" ref="D411:D426">A411+240</f>
        <v>649</v>
      </c>
      <c r="E411" s="5">
        <f t="shared" si="214"/>
        <v>11.3271868454432</v>
      </c>
      <c r="F411" s="6">
        <f t="shared" si="215"/>
        <v>-0.9455185755993167</v>
      </c>
      <c r="G411" s="4">
        <f aca="true" t="shared" si="219" ref="G411:G426">A411+120</f>
        <v>529</v>
      </c>
      <c r="H411" s="5">
        <f t="shared" si="211"/>
        <v>9.232791743050003</v>
      </c>
      <c r="I411" s="6">
        <f t="shared" si="217"/>
        <v>0.19080899537654564</v>
      </c>
      <c r="J411" s="5">
        <f t="shared" si="216"/>
        <v>-0.19080899537654483</v>
      </c>
      <c r="K411" s="4">
        <f t="shared" si="212"/>
        <v>8.049116928532385E-16</v>
      </c>
    </row>
    <row r="412" spans="1:11" ht="12.75">
      <c r="A412" s="4">
        <v>410</v>
      </c>
      <c r="B412" s="5">
        <f t="shared" si="213"/>
        <v>7.155849933176751</v>
      </c>
      <c r="C412" s="6">
        <f>IF('Sinus (gesamt)'!$J$20&lt;&gt;"",SIN(B412),"")</f>
        <v>0.7660444431189778</v>
      </c>
      <c r="D412" s="4">
        <f t="shared" si="218"/>
        <v>650</v>
      </c>
      <c r="E412" s="5">
        <f t="shared" si="214"/>
        <v>11.344640137963141</v>
      </c>
      <c r="F412" s="6">
        <f t="shared" si="215"/>
        <v>-0.9396926207859086</v>
      </c>
      <c r="G412" s="4">
        <f t="shared" si="219"/>
        <v>530</v>
      </c>
      <c r="H412" s="5">
        <f aca="true" t="shared" si="220" ref="H412:H427">RADIANS(G412)</f>
        <v>9.250245035569947</v>
      </c>
      <c r="I412" s="6">
        <f t="shared" si="217"/>
        <v>0.1736481776669305</v>
      </c>
      <c r="J412" s="5">
        <f t="shared" si="216"/>
        <v>-0.17364817766693086</v>
      </c>
      <c r="K412" s="4">
        <f t="shared" si="212"/>
        <v>-3.608224830031759E-16</v>
      </c>
    </row>
    <row r="413" spans="1:11" ht="12.75">
      <c r="A413" s="4">
        <v>411</v>
      </c>
      <c r="B413" s="5">
        <f t="shared" si="213"/>
        <v>7.173303225696695</v>
      </c>
      <c r="C413" s="6">
        <f>IF('Sinus (gesamt)'!$J$20&lt;&gt;"",SIN(B413),"")</f>
        <v>0.7771459614569711</v>
      </c>
      <c r="D413" s="4">
        <f t="shared" si="218"/>
        <v>651</v>
      </c>
      <c r="E413" s="5">
        <f t="shared" si="214"/>
        <v>11.362093430483085</v>
      </c>
      <c r="F413" s="6">
        <f t="shared" si="215"/>
        <v>-0.9335804264972019</v>
      </c>
      <c r="G413" s="4">
        <f t="shared" si="219"/>
        <v>531</v>
      </c>
      <c r="H413" s="5">
        <f t="shared" si="220"/>
        <v>9.26769832808989</v>
      </c>
      <c r="I413" s="6">
        <f t="shared" si="217"/>
        <v>0.15643446504023034</v>
      </c>
      <c r="J413" s="5">
        <f t="shared" si="216"/>
        <v>-0.15643446504023073</v>
      </c>
      <c r="K413" s="4">
        <f t="shared" si="212"/>
        <v>-3.885780586188048E-16</v>
      </c>
    </row>
    <row r="414" spans="1:11" ht="12.75">
      <c r="A414" s="4">
        <v>412</v>
      </c>
      <c r="B414" s="5">
        <f t="shared" si="213"/>
        <v>7.190756518216638</v>
      </c>
      <c r="C414" s="6">
        <f>IF('Sinus (gesamt)'!$J$20&lt;&gt;"",SIN(B414),"")</f>
        <v>0.788010753606722</v>
      </c>
      <c r="D414" s="4">
        <f t="shared" si="218"/>
        <v>652</v>
      </c>
      <c r="E414" s="5">
        <f t="shared" si="214"/>
        <v>11.37954672300303</v>
      </c>
      <c r="F414" s="6">
        <f t="shared" si="215"/>
        <v>-0.9271838545667872</v>
      </c>
      <c r="G414" s="4">
        <f t="shared" si="219"/>
        <v>532</v>
      </c>
      <c r="H414" s="5">
        <f t="shared" si="220"/>
        <v>9.285151620609833</v>
      </c>
      <c r="I414" s="6">
        <f t="shared" si="217"/>
        <v>0.139173100960066</v>
      </c>
      <c r="J414" s="5">
        <f t="shared" si="216"/>
        <v>-0.1391731009600652</v>
      </c>
      <c r="K414" s="4">
        <f t="shared" si="212"/>
        <v>8.049116928532385E-16</v>
      </c>
    </row>
    <row r="415" spans="1:11" ht="12.75">
      <c r="A415" s="4">
        <v>413</v>
      </c>
      <c r="B415" s="5">
        <f t="shared" si="213"/>
        <v>7.208209810736581</v>
      </c>
      <c r="C415" s="6">
        <f>IF('Sinus (gesamt)'!$J$20&lt;&gt;"",SIN(B415),"")</f>
        <v>0.7986355100472928</v>
      </c>
      <c r="D415" s="4">
        <f t="shared" si="218"/>
        <v>653</v>
      </c>
      <c r="E415" s="5">
        <f t="shared" si="214"/>
        <v>11.397000015522972</v>
      </c>
      <c r="F415" s="6">
        <f t="shared" si="215"/>
        <v>-0.9205048534524405</v>
      </c>
      <c r="G415" s="4">
        <f t="shared" si="219"/>
        <v>533</v>
      </c>
      <c r="H415" s="5">
        <f t="shared" si="220"/>
        <v>9.302604913129777</v>
      </c>
      <c r="I415" s="6">
        <f t="shared" si="217"/>
        <v>0.12186934340514735</v>
      </c>
      <c r="J415" s="5">
        <f t="shared" si="216"/>
        <v>-0.12186934340514766</v>
      </c>
      <c r="K415" s="4">
        <f t="shared" si="212"/>
        <v>-3.0531133177191805E-16</v>
      </c>
    </row>
    <row r="416" spans="1:11" ht="12.75">
      <c r="A416" s="4">
        <v>414</v>
      </c>
      <c r="B416" s="5">
        <f t="shared" si="213"/>
        <v>7.225663103256524</v>
      </c>
      <c r="C416" s="6">
        <f>IF('Sinus (gesamt)'!$J$20&lt;&gt;"",SIN(B416),"")</f>
        <v>0.8090169943749472</v>
      </c>
      <c r="D416" s="4">
        <f t="shared" si="218"/>
        <v>654</v>
      </c>
      <c r="E416" s="5">
        <f t="shared" si="214"/>
        <v>11.414453308042916</v>
      </c>
      <c r="F416" s="6">
        <f t="shared" si="215"/>
        <v>-0.9135454576426009</v>
      </c>
      <c r="G416" s="4">
        <f t="shared" si="219"/>
        <v>534</v>
      </c>
      <c r="H416" s="5">
        <f t="shared" si="220"/>
        <v>9.320058205649719</v>
      </c>
      <c r="I416" s="6">
        <f t="shared" si="217"/>
        <v>0.10452846326765443</v>
      </c>
      <c r="J416" s="5">
        <f t="shared" si="216"/>
        <v>-0.10452846326765364</v>
      </c>
      <c r="K416" s="4">
        <f t="shared" si="212"/>
        <v>7.91033905045424E-16</v>
      </c>
    </row>
    <row r="417" spans="1:11" ht="12.75">
      <c r="A417" s="4">
        <v>415</v>
      </c>
      <c r="B417" s="5">
        <f t="shared" si="213"/>
        <v>7.243116395776467</v>
      </c>
      <c r="C417" s="6">
        <f>IF('Sinus (gesamt)'!$J$20&lt;&gt;"",SIN(B417),"")</f>
        <v>0.8191520442889915</v>
      </c>
      <c r="D417" s="4">
        <f t="shared" si="218"/>
        <v>655</v>
      </c>
      <c r="E417" s="5">
        <f t="shared" si="214"/>
        <v>11.431906600562858</v>
      </c>
      <c r="F417" s="6">
        <f t="shared" si="215"/>
        <v>-0.9063077870366504</v>
      </c>
      <c r="G417" s="4">
        <f t="shared" si="219"/>
        <v>535</v>
      </c>
      <c r="H417" s="5">
        <f t="shared" si="220"/>
        <v>9.337511498169663</v>
      </c>
      <c r="I417" s="6">
        <f t="shared" si="217"/>
        <v>0.08715574274765844</v>
      </c>
      <c r="J417" s="5">
        <f t="shared" si="216"/>
        <v>-0.08715574274765892</v>
      </c>
      <c r="K417" s="4">
        <f t="shared" si="212"/>
        <v>-4.718447854656915E-16</v>
      </c>
    </row>
    <row r="418" spans="1:11" ht="12.75">
      <c r="A418" s="4">
        <v>416</v>
      </c>
      <c r="B418" s="5">
        <f t="shared" si="213"/>
        <v>7.260569688296411</v>
      </c>
      <c r="C418" s="6">
        <f>IF('Sinus (gesamt)'!$J$20&lt;&gt;"",SIN(B418),"")</f>
        <v>0.8290375725550418</v>
      </c>
      <c r="D418" s="4">
        <f t="shared" si="218"/>
        <v>656</v>
      </c>
      <c r="E418" s="5">
        <f t="shared" si="214"/>
        <v>11.449359893082802</v>
      </c>
      <c r="F418" s="6">
        <f t="shared" si="215"/>
        <v>-0.8987940462991671</v>
      </c>
      <c r="G418" s="4">
        <f t="shared" si="219"/>
        <v>536</v>
      </c>
      <c r="H418" s="5">
        <f t="shared" si="220"/>
        <v>9.354964790689607</v>
      </c>
      <c r="I418" s="6">
        <f t="shared" si="217"/>
        <v>0.06975647374412487</v>
      </c>
      <c r="J418" s="5">
        <f t="shared" si="216"/>
        <v>-0.0697564737441253</v>
      </c>
      <c r="K418" s="4">
        <f t="shared" si="212"/>
        <v>-4.3021142204224816E-16</v>
      </c>
    </row>
    <row r="419" spans="1:11" ht="12.75">
      <c r="A419" s="4">
        <v>417</v>
      </c>
      <c r="B419" s="5">
        <f t="shared" si="213"/>
        <v>7.278022980816354</v>
      </c>
      <c r="C419" s="6">
        <f>IF('Sinus (gesamt)'!$J$20&lt;&gt;"",SIN(B419),"")</f>
        <v>0.838670567945424</v>
      </c>
      <c r="D419" s="4">
        <f t="shared" si="218"/>
        <v>657</v>
      </c>
      <c r="E419" s="5">
        <f t="shared" si="214"/>
        <v>11.466813185602746</v>
      </c>
      <c r="F419" s="6">
        <f t="shared" si="215"/>
        <v>-0.8910065241883677</v>
      </c>
      <c r="G419" s="4">
        <f t="shared" si="219"/>
        <v>537</v>
      </c>
      <c r="H419" s="5">
        <f t="shared" si="220"/>
        <v>9.37241808320955</v>
      </c>
      <c r="I419" s="6">
        <f t="shared" si="217"/>
        <v>0.052335956242944494</v>
      </c>
      <c r="J419" s="5">
        <f t="shared" si="216"/>
        <v>-0.052335956242943626</v>
      </c>
      <c r="K419" s="4">
        <f aca="true" t="shared" si="221" ref="K419:K434">C419+F419+I419</f>
        <v>8.673617379884035E-16</v>
      </c>
    </row>
    <row r="420" spans="1:11" ht="12.75">
      <c r="A420" s="4">
        <v>418</v>
      </c>
      <c r="B420" s="5">
        <f aca="true" t="shared" si="222" ref="B420:B435">RADIANS(A420)</f>
        <v>7.2954762733362974</v>
      </c>
      <c r="C420" s="6">
        <f>IF('Sinus (gesamt)'!$J$20&lt;&gt;"",SIN(B420),"")</f>
        <v>0.8480480961564258</v>
      </c>
      <c r="D420" s="4">
        <f t="shared" si="218"/>
        <v>658</v>
      </c>
      <c r="E420" s="5">
        <f aca="true" t="shared" si="223" ref="E420:E435">RADIANS(D420)</f>
        <v>11.484266478122688</v>
      </c>
      <c r="F420" s="6">
        <f aca="true" t="shared" si="224" ref="F420:F435">SIN(E420)</f>
        <v>-0.8829475928589272</v>
      </c>
      <c r="G420" s="4">
        <f t="shared" si="219"/>
        <v>538</v>
      </c>
      <c r="H420" s="5">
        <f t="shared" si="220"/>
        <v>9.389871375729493</v>
      </c>
      <c r="I420" s="6">
        <f t="shared" si="217"/>
        <v>0.03489949670250094</v>
      </c>
      <c r="J420" s="5">
        <f aca="true" t="shared" si="225" ref="J420:J435">C420+F420</f>
        <v>-0.034899496702501365</v>
      </c>
      <c r="K420" s="4">
        <f t="shared" si="221"/>
        <v>-4.2327252813834093E-16</v>
      </c>
    </row>
    <row r="421" spans="1:11" ht="12.75">
      <c r="A421" s="4">
        <v>419</v>
      </c>
      <c r="B421" s="5">
        <f t="shared" si="222"/>
        <v>7.3129295658562405</v>
      </c>
      <c r="C421" s="6">
        <f>IF('Sinus (gesamt)'!$J$20&lt;&gt;"",SIN(B421),"")</f>
        <v>0.8571673007021121</v>
      </c>
      <c r="D421" s="4">
        <f t="shared" si="218"/>
        <v>659</v>
      </c>
      <c r="E421" s="5">
        <f t="shared" si="223"/>
        <v>11.501719770642632</v>
      </c>
      <c r="F421" s="6">
        <f t="shared" si="224"/>
        <v>-0.8746197071393957</v>
      </c>
      <c r="G421" s="4">
        <f t="shared" si="219"/>
        <v>539</v>
      </c>
      <c r="H421" s="5">
        <f t="shared" si="220"/>
        <v>9.407324668249437</v>
      </c>
      <c r="I421" s="6">
        <f t="shared" si="217"/>
        <v>0.017452406437282793</v>
      </c>
      <c r="J421" s="5">
        <f t="shared" si="225"/>
        <v>-0.01745240643728363</v>
      </c>
      <c r="K421" s="4">
        <f t="shared" si="221"/>
        <v>-8.36136715420821E-16</v>
      </c>
    </row>
    <row r="422" spans="1:11" ht="12.75">
      <c r="A422" s="4">
        <v>420</v>
      </c>
      <c r="B422" s="5">
        <f t="shared" si="222"/>
        <v>7.3303828583761845</v>
      </c>
      <c r="C422" s="6">
        <f>IF('Sinus (gesamt)'!$J$20&lt;&gt;"",SIN(B422),"")</f>
        <v>0.8660254037844388</v>
      </c>
      <c r="D422" s="4">
        <f t="shared" si="218"/>
        <v>660</v>
      </c>
      <c r="E422" s="5">
        <f t="shared" si="223"/>
        <v>11.519173063162574</v>
      </c>
      <c r="F422" s="6">
        <f t="shared" si="224"/>
        <v>-0.8660254037844392</v>
      </c>
      <c r="G422" s="4">
        <f t="shared" si="219"/>
        <v>540</v>
      </c>
      <c r="H422" s="5">
        <f t="shared" si="220"/>
        <v>9.42477796076938</v>
      </c>
      <c r="I422" s="6">
        <f t="shared" si="217"/>
        <v>3.67544536472586E-16</v>
      </c>
      <c r="J422" s="5">
        <f t="shared" si="225"/>
        <v>0</v>
      </c>
      <c r="K422" s="4">
        <f t="shared" si="221"/>
        <v>3.447762908503904E-17</v>
      </c>
    </row>
    <row r="423" spans="1:11" ht="12.75">
      <c r="A423" s="4">
        <v>421</v>
      </c>
      <c r="B423" s="5">
        <f t="shared" si="222"/>
        <v>7.347836150896128</v>
      </c>
      <c r="C423" s="6">
        <f>IF('Sinus (gesamt)'!$J$20&lt;&gt;"",SIN(B423),"")</f>
        <v>0.8746197071393959</v>
      </c>
      <c r="D423" s="4">
        <f t="shared" si="218"/>
        <v>661</v>
      </c>
      <c r="E423" s="5">
        <f t="shared" si="223"/>
        <v>11.536626355682518</v>
      </c>
      <c r="F423" s="6">
        <f t="shared" si="224"/>
        <v>-0.8571673007021124</v>
      </c>
      <c r="G423" s="4">
        <f t="shared" si="219"/>
        <v>541</v>
      </c>
      <c r="H423" s="5">
        <f t="shared" si="220"/>
        <v>9.442231253289323</v>
      </c>
      <c r="I423" s="6">
        <f t="shared" si="217"/>
        <v>-0.017452406437283834</v>
      </c>
      <c r="J423" s="5">
        <f t="shared" si="225"/>
        <v>0.017452406437283408</v>
      </c>
      <c r="K423" s="4">
        <f t="shared" si="221"/>
        <v>-4.2674197509029455E-16</v>
      </c>
    </row>
    <row r="424" spans="1:11" ht="12.75">
      <c r="A424" s="4">
        <v>422</v>
      </c>
      <c r="B424" s="5">
        <f t="shared" si="222"/>
        <v>7.365289443416071</v>
      </c>
      <c r="C424" s="6">
        <f>IF('Sinus (gesamt)'!$J$20&lt;&gt;"",SIN(B424),"")</f>
        <v>0.8829475928589269</v>
      </c>
      <c r="D424" s="4">
        <f t="shared" si="218"/>
        <v>662</v>
      </c>
      <c r="E424" s="5">
        <f t="shared" si="223"/>
        <v>11.554079648202462</v>
      </c>
      <c r="F424" s="6">
        <f t="shared" si="224"/>
        <v>-0.8480480961564258</v>
      </c>
      <c r="G424" s="4">
        <f t="shared" si="219"/>
        <v>542</v>
      </c>
      <c r="H424" s="5">
        <f t="shared" si="220"/>
        <v>9.459684545809266</v>
      </c>
      <c r="I424" s="6">
        <f t="shared" si="217"/>
        <v>-0.034899496702500206</v>
      </c>
      <c r="J424" s="5">
        <f t="shared" si="225"/>
        <v>0.03489949670250103</v>
      </c>
      <c r="K424" s="4">
        <f t="shared" si="221"/>
        <v>8.257283745649602E-16</v>
      </c>
    </row>
    <row r="425" spans="1:11" ht="12.75">
      <c r="A425" s="4">
        <v>423</v>
      </c>
      <c r="B425" s="5">
        <f t="shared" si="222"/>
        <v>7.382742735936014</v>
      </c>
      <c r="C425" s="6">
        <f>IF('Sinus (gesamt)'!$J$20&lt;&gt;"",SIN(B425),"")</f>
        <v>0.8910065241883677</v>
      </c>
      <c r="D425" s="4">
        <f t="shared" si="218"/>
        <v>663</v>
      </c>
      <c r="E425" s="5">
        <f t="shared" si="223"/>
        <v>11.571532940722404</v>
      </c>
      <c r="F425" s="6">
        <f t="shared" si="224"/>
        <v>-0.8386705679454244</v>
      </c>
      <c r="G425" s="4">
        <f t="shared" si="219"/>
        <v>543</v>
      </c>
      <c r="H425" s="5">
        <f t="shared" si="220"/>
        <v>9.47713783832921</v>
      </c>
      <c r="I425" s="6">
        <f t="shared" si="217"/>
        <v>-0.05233595624294376</v>
      </c>
      <c r="J425" s="5">
        <f t="shared" si="225"/>
        <v>0.05233595624294329</v>
      </c>
      <c r="K425" s="4">
        <f t="shared" si="221"/>
        <v>-4.649058915617843E-16</v>
      </c>
    </row>
    <row r="426" spans="1:11" ht="12.75">
      <c r="A426" s="4">
        <v>424</v>
      </c>
      <c r="B426" s="5">
        <f t="shared" si="222"/>
        <v>7.400196028455957</v>
      </c>
      <c r="C426" s="6">
        <f>IF('Sinus (gesamt)'!$J$20&lt;&gt;"",SIN(B426),"")</f>
        <v>0.8987940462991668</v>
      </c>
      <c r="D426" s="4">
        <f t="shared" si="218"/>
        <v>664</v>
      </c>
      <c r="E426" s="5">
        <f t="shared" si="223"/>
        <v>11.588986233242348</v>
      </c>
      <c r="F426" s="6">
        <f t="shared" si="224"/>
        <v>-0.8290375725550417</v>
      </c>
      <c r="G426" s="4">
        <f t="shared" si="219"/>
        <v>544</v>
      </c>
      <c r="H426" s="5">
        <f t="shared" si="220"/>
        <v>9.494591130849154</v>
      </c>
      <c r="I426" s="6">
        <f aca="true" t="shared" si="226" ref="I426:I441">SIN(H426)</f>
        <v>-0.06975647374412591</v>
      </c>
      <c r="J426" s="5">
        <f t="shared" si="225"/>
        <v>0.06975647374412508</v>
      </c>
      <c r="K426" s="4">
        <f t="shared" si="221"/>
        <v>-8.326672684688674E-16</v>
      </c>
    </row>
    <row r="427" spans="1:11" ht="12.75">
      <c r="A427" s="4">
        <v>425</v>
      </c>
      <c r="B427" s="5">
        <f t="shared" si="222"/>
        <v>7.417649320975901</v>
      </c>
      <c r="C427" s="6">
        <f>IF('Sinus (gesamt)'!$J$20&lt;&gt;"",SIN(B427),"")</f>
        <v>0.90630778703665</v>
      </c>
      <c r="D427" s="4">
        <f aca="true" t="shared" si="227" ref="D427:D442">A427+240</f>
        <v>665</v>
      </c>
      <c r="E427" s="5">
        <f t="shared" si="223"/>
        <v>11.606439525762292</v>
      </c>
      <c r="F427" s="6">
        <f t="shared" si="224"/>
        <v>-0.8191520442889915</v>
      </c>
      <c r="G427" s="4">
        <f aca="true" t="shared" si="228" ref="G427:G442">A427+120</f>
        <v>545</v>
      </c>
      <c r="H427" s="5">
        <f t="shared" si="220"/>
        <v>9.512044423369096</v>
      </c>
      <c r="I427" s="6">
        <f t="shared" si="226"/>
        <v>-0.08715574274765771</v>
      </c>
      <c r="J427" s="5">
        <f t="shared" si="225"/>
        <v>0.08715574274765858</v>
      </c>
      <c r="K427" s="4">
        <f t="shared" si="221"/>
        <v>8.743006318923108E-16</v>
      </c>
    </row>
    <row r="428" spans="1:11" ht="12.75">
      <c r="A428" s="4">
        <v>426</v>
      </c>
      <c r="B428" s="5">
        <f t="shared" si="222"/>
        <v>7.435102613495844</v>
      </c>
      <c r="C428" s="6">
        <f>IF('Sinus (gesamt)'!$J$20&lt;&gt;"",SIN(B428),"")</f>
        <v>0.9135454576426009</v>
      </c>
      <c r="D428" s="4">
        <f t="shared" si="227"/>
        <v>666</v>
      </c>
      <c r="E428" s="5">
        <f t="shared" si="223"/>
        <v>11.623892818282235</v>
      </c>
      <c r="F428" s="6">
        <f t="shared" si="224"/>
        <v>-0.8090169943749477</v>
      </c>
      <c r="G428" s="4">
        <f t="shared" si="228"/>
        <v>546</v>
      </c>
      <c r="H428" s="5">
        <f aca="true" t="shared" si="229" ref="H428:H443">RADIANS(G428)</f>
        <v>9.52949771588904</v>
      </c>
      <c r="I428" s="6">
        <f t="shared" si="226"/>
        <v>-0.10452846326765369</v>
      </c>
      <c r="J428" s="5">
        <f t="shared" si="225"/>
        <v>0.1045284632676532</v>
      </c>
      <c r="K428" s="4">
        <f t="shared" si="221"/>
        <v>-4.996003610813204E-16</v>
      </c>
    </row>
    <row r="429" spans="1:11" ht="12.75">
      <c r="A429" s="4">
        <v>427</v>
      </c>
      <c r="B429" s="5">
        <f t="shared" si="222"/>
        <v>7.452555906015787</v>
      </c>
      <c r="C429" s="6">
        <f>IF('Sinus (gesamt)'!$J$20&lt;&gt;"",SIN(B429),"")</f>
        <v>0.9205048534524403</v>
      </c>
      <c r="D429" s="4">
        <f t="shared" si="227"/>
        <v>667</v>
      </c>
      <c r="E429" s="5">
        <f t="shared" si="223"/>
        <v>11.641346110802179</v>
      </c>
      <c r="F429" s="6">
        <f t="shared" si="224"/>
        <v>-0.7986355100472927</v>
      </c>
      <c r="G429" s="4">
        <f t="shared" si="228"/>
        <v>547</v>
      </c>
      <c r="H429" s="5">
        <f t="shared" si="229"/>
        <v>9.546951008408982</v>
      </c>
      <c r="I429" s="6">
        <f t="shared" si="226"/>
        <v>-0.12186934340514662</v>
      </c>
      <c r="J429" s="5">
        <f t="shared" si="225"/>
        <v>0.12186934340514755</v>
      </c>
      <c r="K429" s="4">
        <f t="shared" si="221"/>
        <v>9.298117831235686E-16</v>
      </c>
    </row>
    <row r="430" spans="1:11" ht="12.75">
      <c r="A430" s="4">
        <v>428</v>
      </c>
      <c r="B430" s="5">
        <f t="shared" si="222"/>
        <v>7.47000919853573</v>
      </c>
      <c r="C430" s="6">
        <f>IF('Sinus (gesamt)'!$J$20&lt;&gt;"",SIN(B430),"")</f>
        <v>0.9271838545667872</v>
      </c>
      <c r="D430" s="4">
        <f t="shared" si="227"/>
        <v>668</v>
      </c>
      <c r="E430" s="5">
        <f t="shared" si="223"/>
        <v>11.65879940332212</v>
      </c>
      <c r="F430" s="6">
        <f t="shared" si="224"/>
        <v>-0.7880107536067225</v>
      </c>
      <c r="G430" s="4">
        <f t="shared" si="228"/>
        <v>548</v>
      </c>
      <c r="H430" s="5">
        <f t="shared" si="229"/>
        <v>9.564404300928926</v>
      </c>
      <c r="I430" s="6">
        <f t="shared" si="226"/>
        <v>-0.13917310096006527</v>
      </c>
      <c r="J430" s="5">
        <f t="shared" si="225"/>
        <v>0.13917310096006474</v>
      </c>
      <c r="K430" s="4">
        <f t="shared" si="221"/>
        <v>-5.273559366969494E-16</v>
      </c>
    </row>
    <row r="431" spans="1:11" ht="12.75">
      <c r="A431" s="4">
        <v>429</v>
      </c>
      <c r="B431" s="5">
        <f t="shared" si="222"/>
        <v>7.487462491055674</v>
      </c>
      <c r="C431" s="6">
        <f>IF('Sinus (gesamt)'!$J$20&lt;&gt;"",SIN(B431),"")</f>
        <v>0.9335804264972019</v>
      </c>
      <c r="D431" s="4">
        <f t="shared" si="227"/>
        <v>669</v>
      </c>
      <c r="E431" s="5">
        <f t="shared" si="223"/>
        <v>11.676252695842065</v>
      </c>
      <c r="F431" s="6">
        <f t="shared" si="224"/>
        <v>-0.777145961456971</v>
      </c>
      <c r="G431" s="4">
        <f t="shared" si="228"/>
        <v>549</v>
      </c>
      <c r="H431" s="5">
        <f t="shared" si="229"/>
        <v>9.58185759344887</v>
      </c>
      <c r="I431" s="6">
        <f t="shared" si="226"/>
        <v>-0.15643446504023137</v>
      </c>
      <c r="J431" s="5">
        <f t="shared" si="225"/>
        <v>0.15643446504023084</v>
      </c>
      <c r="K431" s="4">
        <f t="shared" si="221"/>
        <v>-5.273559366969494E-16</v>
      </c>
    </row>
    <row r="432" spans="1:11" ht="12.75">
      <c r="A432" s="4">
        <v>430</v>
      </c>
      <c r="B432" s="5">
        <f t="shared" si="222"/>
        <v>7.504915783575617</v>
      </c>
      <c r="C432" s="6">
        <f>IF('Sinus (gesamt)'!$J$20&lt;&gt;"",SIN(B432),"")</f>
        <v>0.9396926207859084</v>
      </c>
      <c r="D432" s="4">
        <f t="shared" si="227"/>
        <v>670</v>
      </c>
      <c r="E432" s="5">
        <f t="shared" si="223"/>
        <v>11.693705988362009</v>
      </c>
      <c r="F432" s="6">
        <f t="shared" si="224"/>
        <v>-0.7660444431189777</v>
      </c>
      <c r="G432" s="4">
        <f t="shared" si="228"/>
        <v>550</v>
      </c>
      <c r="H432" s="5">
        <f t="shared" si="229"/>
        <v>9.599310885968812</v>
      </c>
      <c r="I432" s="6">
        <f t="shared" si="226"/>
        <v>-0.17364817766692978</v>
      </c>
      <c r="J432" s="5">
        <f t="shared" si="225"/>
        <v>0.17364817766693075</v>
      </c>
      <c r="K432" s="4">
        <f t="shared" si="221"/>
        <v>9.71445146547012E-16</v>
      </c>
    </row>
    <row r="433" spans="1:11" ht="12.75">
      <c r="A433" s="4">
        <v>431</v>
      </c>
      <c r="B433" s="5">
        <f t="shared" si="222"/>
        <v>7.52236907609556</v>
      </c>
      <c r="C433" s="6">
        <f>IF('Sinus (gesamt)'!$J$20&lt;&gt;"",SIN(B433),"")</f>
        <v>0.9455185755993167</v>
      </c>
      <c r="D433" s="4">
        <f t="shared" si="227"/>
        <v>671</v>
      </c>
      <c r="E433" s="5">
        <f t="shared" si="223"/>
        <v>11.711159280881951</v>
      </c>
      <c r="F433" s="6">
        <f t="shared" si="224"/>
        <v>-0.7547095802227723</v>
      </c>
      <c r="G433" s="4">
        <f t="shared" si="228"/>
        <v>551</v>
      </c>
      <c r="H433" s="5">
        <f t="shared" si="229"/>
        <v>9.616764178488756</v>
      </c>
      <c r="I433" s="6">
        <f t="shared" si="226"/>
        <v>-0.19080899537654492</v>
      </c>
      <c r="J433" s="5">
        <f t="shared" si="225"/>
        <v>0.1908089953765444</v>
      </c>
      <c r="K433" s="4">
        <f t="shared" si="221"/>
        <v>-5.273559366969494E-16</v>
      </c>
    </row>
    <row r="434" spans="1:11" ht="12.75">
      <c r="A434" s="4">
        <v>432</v>
      </c>
      <c r="B434" s="5">
        <f t="shared" si="222"/>
        <v>7.5398223686155035</v>
      </c>
      <c r="C434" s="6">
        <f>IF('Sinus (gesamt)'!$J$20&lt;&gt;"",SIN(B434),"")</f>
        <v>0.9510565162951535</v>
      </c>
      <c r="D434" s="4">
        <f t="shared" si="227"/>
        <v>672</v>
      </c>
      <c r="E434" s="5">
        <f t="shared" si="223"/>
        <v>11.728612573401895</v>
      </c>
      <c r="F434" s="6">
        <f t="shared" si="224"/>
        <v>-0.7431448254773941</v>
      </c>
      <c r="G434" s="4">
        <f t="shared" si="228"/>
        <v>552</v>
      </c>
      <c r="H434" s="5">
        <f t="shared" si="229"/>
        <v>9.634217471008698</v>
      </c>
      <c r="I434" s="6">
        <f t="shared" si="226"/>
        <v>-0.2079116908177584</v>
      </c>
      <c r="J434" s="5">
        <f t="shared" si="225"/>
        <v>0.2079116908177594</v>
      </c>
      <c r="K434" s="4">
        <f t="shared" si="221"/>
        <v>9.992007221626409E-16</v>
      </c>
    </row>
    <row r="435" spans="1:11" ht="12.75">
      <c r="A435" s="4">
        <v>433</v>
      </c>
      <c r="B435" s="5">
        <f t="shared" si="222"/>
        <v>7.557275661135447</v>
      </c>
      <c r="C435" s="6">
        <f>IF('Sinus (gesamt)'!$J$20&lt;&gt;"",SIN(B435),"")</f>
        <v>0.9563047559630353</v>
      </c>
      <c r="D435" s="4">
        <f t="shared" si="227"/>
        <v>673</v>
      </c>
      <c r="E435" s="5">
        <f t="shared" si="223"/>
        <v>11.746065865921837</v>
      </c>
      <c r="F435" s="6">
        <f t="shared" si="224"/>
        <v>-0.7313537016191711</v>
      </c>
      <c r="G435" s="4">
        <f t="shared" si="228"/>
        <v>553</v>
      </c>
      <c r="H435" s="5">
        <f t="shared" si="229"/>
        <v>9.651670763528642</v>
      </c>
      <c r="I435" s="6">
        <f t="shared" si="226"/>
        <v>-0.22495105434386473</v>
      </c>
      <c r="J435" s="5">
        <f t="shared" si="225"/>
        <v>0.2249510543438642</v>
      </c>
      <c r="K435" s="4">
        <f aca="true" t="shared" si="230" ref="K435:K450">C435+F435+I435</f>
        <v>-5.273559366969494E-16</v>
      </c>
    </row>
    <row r="436" spans="1:11" ht="12.75">
      <c r="A436" s="4">
        <v>434</v>
      </c>
      <c r="B436" s="5">
        <f aca="true" t="shared" si="231" ref="B436:B451">RADIANS(A436)</f>
        <v>7.574728953655391</v>
      </c>
      <c r="C436" s="6">
        <f>IF('Sinus (gesamt)'!$J$20&lt;&gt;"",SIN(B436),"")</f>
        <v>0.9612616959383189</v>
      </c>
      <c r="D436" s="4">
        <f t="shared" si="227"/>
        <v>674</v>
      </c>
      <c r="E436" s="5">
        <f aca="true" t="shared" si="232" ref="E436:E451">RADIANS(D436)</f>
        <v>11.763519158441781</v>
      </c>
      <c r="F436" s="6">
        <f aca="true" t="shared" si="233" ref="F436:F451">SIN(E436)</f>
        <v>-0.7193398003386513</v>
      </c>
      <c r="G436" s="4">
        <f t="shared" si="228"/>
        <v>554</v>
      </c>
      <c r="H436" s="5">
        <f t="shared" si="229"/>
        <v>9.669124056048586</v>
      </c>
      <c r="I436" s="6">
        <f t="shared" si="226"/>
        <v>-0.24192189559966812</v>
      </c>
      <c r="J436" s="5">
        <f aca="true" t="shared" si="234" ref="J436:J451">C436+F436</f>
        <v>0.2419218955996676</v>
      </c>
      <c r="K436" s="4">
        <f t="shared" si="230"/>
        <v>-5.273559366969494E-16</v>
      </c>
    </row>
    <row r="437" spans="1:11" ht="12.75">
      <c r="A437" s="4">
        <v>435</v>
      </c>
      <c r="B437" s="5">
        <f t="shared" si="231"/>
        <v>7.592182246175334</v>
      </c>
      <c r="C437" s="6">
        <f>IF('Sinus (gesamt)'!$J$20&lt;&gt;"",SIN(B437),"")</f>
        <v>0.9659258262890683</v>
      </c>
      <c r="D437" s="4">
        <f t="shared" si="227"/>
        <v>675</v>
      </c>
      <c r="E437" s="5">
        <f t="shared" si="232"/>
        <v>11.780972450961725</v>
      </c>
      <c r="F437" s="6">
        <f t="shared" si="233"/>
        <v>-0.7071067811865472</v>
      </c>
      <c r="G437" s="4">
        <f t="shared" si="228"/>
        <v>555</v>
      </c>
      <c r="H437" s="5">
        <f t="shared" si="229"/>
        <v>9.686577348568528</v>
      </c>
      <c r="I437" s="6">
        <f t="shared" si="226"/>
        <v>-0.25881904510252013</v>
      </c>
      <c r="J437" s="5">
        <f t="shared" si="234"/>
        <v>0.2588190451025211</v>
      </c>
      <c r="K437" s="4">
        <f t="shared" si="230"/>
        <v>9.43689570931383E-16</v>
      </c>
    </row>
    <row r="438" spans="1:11" ht="12.75">
      <c r="A438" s="4">
        <v>436</v>
      </c>
      <c r="B438" s="5">
        <f t="shared" si="231"/>
        <v>7.609635538695277</v>
      </c>
      <c r="C438" s="6">
        <f>IF('Sinus (gesamt)'!$J$20&lt;&gt;"",SIN(B438),"")</f>
        <v>0.9702957262759965</v>
      </c>
      <c r="D438" s="4">
        <f t="shared" si="227"/>
        <v>676</v>
      </c>
      <c r="E438" s="5">
        <f t="shared" si="232"/>
        <v>11.798425743481667</v>
      </c>
      <c r="F438" s="6">
        <f t="shared" si="233"/>
        <v>-0.6946583704589978</v>
      </c>
      <c r="G438" s="4">
        <f t="shared" si="228"/>
        <v>556</v>
      </c>
      <c r="H438" s="5">
        <f t="shared" si="229"/>
        <v>9.704030641088472</v>
      </c>
      <c r="I438" s="6">
        <f t="shared" si="226"/>
        <v>-0.2756373558169992</v>
      </c>
      <c r="J438" s="5">
        <f t="shared" si="234"/>
        <v>0.27563735581699866</v>
      </c>
      <c r="K438" s="4">
        <f t="shared" si="230"/>
        <v>-5.551115123125783E-16</v>
      </c>
    </row>
    <row r="439" spans="1:11" ht="12.75">
      <c r="A439" s="4">
        <v>437</v>
      </c>
      <c r="B439" s="5">
        <f t="shared" si="231"/>
        <v>7.62708883121522</v>
      </c>
      <c r="C439" s="6">
        <f>IF('Sinus (gesamt)'!$J$20&lt;&gt;"",SIN(B439),"")</f>
        <v>0.9743700647852351</v>
      </c>
      <c r="D439" s="4">
        <f t="shared" si="227"/>
        <v>677</v>
      </c>
      <c r="E439" s="5">
        <f t="shared" si="232"/>
        <v>11.815879036001611</v>
      </c>
      <c r="F439" s="6">
        <f t="shared" si="233"/>
        <v>-0.6819983600624985</v>
      </c>
      <c r="G439" s="4">
        <f t="shared" si="228"/>
        <v>557</v>
      </c>
      <c r="H439" s="5">
        <f t="shared" si="229"/>
        <v>9.721483933608416</v>
      </c>
      <c r="I439" s="6">
        <f t="shared" si="226"/>
        <v>-0.2923717047227374</v>
      </c>
      <c r="J439" s="5">
        <f t="shared" si="234"/>
        <v>0.29237170472273666</v>
      </c>
      <c r="K439" s="4">
        <f t="shared" si="230"/>
        <v>-7.216449660063518E-16</v>
      </c>
    </row>
    <row r="440" spans="1:11" ht="12.75">
      <c r="A440" s="4">
        <v>438</v>
      </c>
      <c r="B440" s="5">
        <f t="shared" si="231"/>
        <v>7.644542123735164</v>
      </c>
      <c r="C440" s="6">
        <f>IF('Sinus (gesamt)'!$J$20&lt;&gt;"",SIN(B440),"")</f>
        <v>0.9781476007338057</v>
      </c>
      <c r="D440" s="4">
        <f t="shared" si="227"/>
        <v>678</v>
      </c>
      <c r="E440" s="5">
        <f t="shared" si="232"/>
        <v>11.833332328521553</v>
      </c>
      <c r="F440" s="6">
        <f t="shared" si="233"/>
        <v>-0.669130606358859</v>
      </c>
      <c r="G440" s="4">
        <f t="shared" si="228"/>
        <v>558</v>
      </c>
      <c r="H440" s="5">
        <f t="shared" si="229"/>
        <v>9.738937226128359</v>
      </c>
      <c r="I440" s="6">
        <f t="shared" si="226"/>
        <v>-0.30901699437494706</v>
      </c>
      <c r="J440" s="5">
        <f t="shared" si="234"/>
        <v>0.3090169943749467</v>
      </c>
      <c r="K440" s="4">
        <f t="shared" si="230"/>
        <v>0</v>
      </c>
    </row>
    <row r="441" spans="1:11" ht="12.75">
      <c r="A441" s="4">
        <v>439</v>
      </c>
      <c r="B441" s="5">
        <f t="shared" si="231"/>
        <v>7.661995416255107</v>
      </c>
      <c r="C441" s="6">
        <f>IF('Sinus (gesamt)'!$J$20&lt;&gt;"",SIN(B441),"")</f>
        <v>0.981627183447664</v>
      </c>
      <c r="D441" s="4">
        <f t="shared" si="227"/>
        <v>679</v>
      </c>
      <c r="E441" s="5">
        <f t="shared" si="232"/>
        <v>11.850785621041497</v>
      </c>
      <c r="F441" s="6">
        <f t="shared" si="233"/>
        <v>-0.6560590289905076</v>
      </c>
      <c r="G441" s="4">
        <f t="shared" si="228"/>
        <v>559</v>
      </c>
      <c r="H441" s="5">
        <f t="shared" si="229"/>
        <v>9.756390518648303</v>
      </c>
      <c r="I441" s="6">
        <f t="shared" si="226"/>
        <v>-0.325568154457157</v>
      </c>
      <c r="J441" s="5">
        <f t="shared" si="234"/>
        <v>0.32556815445715637</v>
      </c>
      <c r="K441" s="4">
        <f t="shared" si="230"/>
        <v>-6.106226635438361E-16</v>
      </c>
    </row>
    <row r="442" spans="1:11" ht="12.75">
      <c r="A442" s="4">
        <v>440</v>
      </c>
      <c r="B442" s="5">
        <f t="shared" si="231"/>
        <v>7.67944870877505</v>
      </c>
      <c r="C442" s="6">
        <f>IF('Sinus (gesamt)'!$J$20&lt;&gt;"",SIN(B442),"")</f>
        <v>0.984807753012208</v>
      </c>
      <c r="D442" s="4">
        <f t="shared" si="227"/>
        <v>680</v>
      </c>
      <c r="E442" s="5">
        <f t="shared" si="232"/>
        <v>11.868238913561441</v>
      </c>
      <c r="F442" s="6">
        <f t="shared" si="233"/>
        <v>-0.642787609686539</v>
      </c>
      <c r="G442" s="4">
        <f t="shared" si="228"/>
        <v>560</v>
      </c>
      <c r="H442" s="5">
        <f t="shared" si="229"/>
        <v>9.773843811168245</v>
      </c>
      <c r="I442" s="6">
        <f aca="true" t="shared" si="235" ref="I442:I457">SIN(H442)</f>
        <v>-0.342020143325668</v>
      </c>
      <c r="J442" s="5">
        <f t="shared" si="234"/>
        <v>0.342020143325669</v>
      </c>
      <c r="K442" s="4">
        <f t="shared" si="230"/>
        <v>9.992007221626409E-16</v>
      </c>
    </row>
    <row r="443" spans="1:11" ht="12.75">
      <c r="A443" s="4">
        <v>441</v>
      </c>
      <c r="B443" s="5">
        <f t="shared" si="231"/>
        <v>7.696902001294993</v>
      </c>
      <c r="C443" s="6">
        <f>IF('Sinus (gesamt)'!$J$20&lt;&gt;"",SIN(B443),"")</f>
        <v>0.9876883405951377</v>
      </c>
      <c r="D443" s="4">
        <f aca="true" t="shared" si="236" ref="D443:D458">A443+240</f>
        <v>681</v>
      </c>
      <c r="E443" s="5">
        <f t="shared" si="232"/>
        <v>11.885692206081384</v>
      </c>
      <c r="F443" s="6">
        <f t="shared" si="233"/>
        <v>-0.6293203910498381</v>
      </c>
      <c r="G443" s="4">
        <f aca="true" t="shared" si="237" ref="G443:G458">A443+120</f>
        <v>561</v>
      </c>
      <c r="H443" s="5">
        <f t="shared" si="229"/>
        <v>9.791297103688189</v>
      </c>
      <c r="I443" s="6">
        <f t="shared" si="235"/>
        <v>-0.3583679495453002</v>
      </c>
      <c r="J443" s="5">
        <f t="shared" si="234"/>
        <v>0.3583679495452996</v>
      </c>
      <c r="K443" s="4">
        <f t="shared" si="230"/>
        <v>-6.106226635438361E-16</v>
      </c>
    </row>
    <row r="444" spans="1:11" ht="12.75">
      <c r="A444" s="4">
        <v>442</v>
      </c>
      <c r="B444" s="5">
        <f t="shared" si="231"/>
        <v>7.714355293814936</v>
      </c>
      <c r="C444" s="6">
        <f>IF('Sinus (gesamt)'!$J$20&lt;&gt;"",SIN(B444),"")</f>
        <v>0.9902680687415703</v>
      </c>
      <c r="D444" s="4">
        <f t="shared" si="236"/>
        <v>682</v>
      </c>
      <c r="E444" s="5">
        <f t="shared" si="232"/>
        <v>11.903145498601328</v>
      </c>
      <c r="F444" s="6">
        <f t="shared" si="233"/>
        <v>-0.6156614753256583</v>
      </c>
      <c r="G444" s="4">
        <f t="shared" si="237"/>
        <v>562</v>
      </c>
      <c r="H444" s="5">
        <f aca="true" t="shared" si="238" ref="H444:H459">RADIANS(G444)</f>
        <v>9.808750396208133</v>
      </c>
      <c r="I444" s="6">
        <f t="shared" si="235"/>
        <v>-0.37460659341591257</v>
      </c>
      <c r="J444" s="5">
        <f t="shared" si="234"/>
        <v>0.37460659341591196</v>
      </c>
      <c r="K444" s="4">
        <f t="shared" si="230"/>
        <v>-6.106226635438361E-16</v>
      </c>
    </row>
    <row r="445" spans="1:11" ht="12.75">
      <c r="A445" s="4">
        <v>443</v>
      </c>
      <c r="B445" s="5">
        <f t="shared" si="231"/>
        <v>7.73180858633488</v>
      </c>
      <c r="C445" s="6">
        <f>IF('Sinus (gesamt)'!$J$20&lt;&gt;"",SIN(B445),"")</f>
        <v>0.9925461516413221</v>
      </c>
      <c r="D445" s="4">
        <f t="shared" si="236"/>
        <v>683</v>
      </c>
      <c r="E445" s="5">
        <f t="shared" si="232"/>
        <v>11.920598791121272</v>
      </c>
      <c r="F445" s="6">
        <f t="shared" si="233"/>
        <v>-0.6018150231520478</v>
      </c>
      <c r="G445" s="4">
        <f t="shared" si="237"/>
        <v>563</v>
      </c>
      <c r="H445" s="5">
        <f t="shared" si="238"/>
        <v>9.826203688728075</v>
      </c>
      <c r="I445" s="6">
        <f t="shared" si="235"/>
        <v>-0.3907311284892733</v>
      </c>
      <c r="J445" s="5">
        <f t="shared" si="234"/>
        <v>0.39073112848927427</v>
      </c>
      <c r="K445" s="4">
        <f t="shared" si="230"/>
        <v>9.43689570931383E-16</v>
      </c>
    </row>
    <row r="446" spans="1:11" ht="12.75">
      <c r="A446" s="4">
        <v>444</v>
      </c>
      <c r="B446" s="5">
        <f t="shared" si="231"/>
        <v>7.749261878854823</v>
      </c>
      <c r="C446" s="6">
        <f>IF('Sinus (gesamt)'!$J$20&lt;&gt;"",SIN(B446),"")</f>
        <v>0.9945218953682733</v>
      </c>
      <c r="D446" s="4">
        <f t="shared" si="236"/>
        <v>684</v>
      </c>
      <c r="E446" s="5">
        <f t="shared" si="232"/>
        <v>11.938052083641214</v>
      </c>
      <c r="F446" s="6">
        <f t="shared" si="233"/>
        <v>-0.5877852522924735</v>
      </c>
      <c r="G446" s="4">
        <f t="shared" si="237"/>
        <v>564</v>
      </c>
      <c r="H446" s="5">
        <f t="shared" si="238"/>
        <v>9.843656981248019</v>
      </c>
      <c r="I446" s="6">
        <f t="shared" si="235"/>
        <v>-0.4067366430758004</v>
      </c>
      <c r="J446" s="5">
        <f t="shared" si="234"/>
        <v>0.4067366430757998</v>
      </c>
      <c r="K446" s="4">
        <f t="shared" si="230"/>
        <v>-5.551115123125783E-16</v>
      </c>
    </row>
    <row r="447" spans="1:11" ht="12.75">
      <c r="A447" s="4">
        <v>445</v>
      </c>
      <c r="B447" s="5">
        <f t="shared" si="231"/>
        <v>7.766715171374766</v>
      </c>
      <c r="C447" s="6">
        <f>IF('Sinus (gesamt)'!$J$20&lt;&gt;"",SIN(B447),"")</f>
        <v>0.9961946980917455</v>
      </c>
      <c r="D447" s="4">
        <f t="shared" si="236"/>
        <v>685</v>
      </c>
      <c r="E447" s="5">
        <f t="shared" si="232"/>
        <v>11.955505376161158</v>
      </c>
      <c r="F447" s="6">
        <f t="shared" si="233"/>
        <v>-0.5735764363510459</v>
      </c>
      <c r="G447" s="4">
        <f t="shared" si="237"/>
        <v>565</v>
      </c>
      <c r="H447" s="5">
        <f t="shared" si="238"/>
        <v>9.861110273767961</v>
      </c>
      <c r="I447" s="6">
        <f t="shared" si="235"/>
        <v>-0.42261826174069866</v>
      </c>
      <c r="J447" s="5">
        <f t="shared" si="234"/>
        <v>0.4226182617406996</v>
      </c>
      <c r="K447" s="4">
        <f t="shared" si="230"/>
        <v>9.43689570931383E-16</v>
      </c>
    </row>
    <row r="448" spans="1:11" ht="12.75">
      <c r="A448" s="4">
        <v>446</v>
      </c>
      <c r="B448" s="5">
        <f t="shared" si="231"/>
        <v>7.7841684638947095</v>
      </c>
      <c r="C448" s="6">
        <f>IF('Sinus (gesamt)'!$J$20&lt;&gt;"",SIN(B448),"")</f>
        <v>0.9975640502598242</v>
      </c>
      <c r="D448" s="4">
        <f t="shared" si="236"/>
        <v>686</v>
      </c>
      <c r="E448" s="5">
        <f t="shared" si="232"/>
        <v>11.9729586686811</v>
      </c>
      <c r="F448" s="6">
        <f t="shared" si="233"/>
        <v>-0.5591929034707476</v>
      </c>
      <c r="G448" s="4">
        <f t="shared" si="237"/>
        <v>566</v>
      </c>
      <c r="H448" s="5">
        <f t="shared" si="238"/>
        <v>9.878563566287905</v>
      </c>
      <c r="I448" s="6">
        <f t="shared" si="235"/>
        <v>-0.43837114678907724</v>
      </c>
      <c r="J448" s="5">
        <f t="shared" si="234"/>
        <v>0.4383711467890766</v>
      </c>
      <c r="K448" s="4">
        <f t="shared" si="230"/>
        <v>-6.106226635438361E-16</v>
      </c>
    </row>
    <row r="449" spans="1:11" ht="12.75">
      <c r="A449" s="4">
        <v>447</v>
      </c>
      <c r="B449" s="5">
        <f t="shared" si="231"/>
        <v>7.8016217564146535</v>
      </c>
      <c r="C449" s="6">
        <f>IF('Sinus (gesamt)'!$J$20&lt;&gt;"",SIN(B449),"")</f>
        <v>0.9986295347545739</v>
      </c>
      <c r="D449" s="4">
        <f t="shared" si="236"/>
        <v>687</v>
      </c>
      <c r="E449" s="5">
        <f t="shared" si="232"/>
        <v>11.990411961201044</v>
      </c>
      <c r="F449" s="6">
        <f t="shared" si="233"/>
        <v>-0.5446390350150272</v>
      </c>
      <c r="G449" s="4">
        <f t="shared" si="237"/>
        <v>567</v>
      </c>
      <c r="H449" s="5">
        <f t="shared" si="238"/>
        <v>9.89601685880785</v>
      </c>
      <c r="I449" s="6">
        <f t="shared" si="235"/>
        <v>-0.45399049973954725</v>
      </c>
      <c r="J449" s="5">
        <f t="shared" si="234"/>
        <v>0.45399049973954675</v>
      </c>
      <c r="K449" s="4">
        <f t="shared" si="230"/>
        <v>-4.996003610813204E-16</v>
      </c>
    </row>
    <row r="450" spans="1:11" ht="12.75">
      <c r="A450" s="4">
        <v>448</v>
      </c>
      <c r="B450" s="5">
        <f t="shared" si="231"/>
        <v>7.819075048934597</v>
      </c>
      <c r="C450" s="6">
        <f>IF('Sinus (gesamt)'!$J$20&lt;&gt;"",SIN(B450),"")</f>
        <v>0.9993908270190958</v>
      </c>
      <c r="D450" s="4">
        <f t="shared" si="236"/>
        <v>688</v>
      </c>
      <c r="E450" s="5">
        <f t="shared" si="232"/>
        <v>12.007865253720988</v>
      </c>
      <c r="F450" s="6">
        <f t="shared" si="233"/>
        <v>-0.5299192642332046</v>
      </c>
      <c r="G450" s="4">
        <f t="shared" si="237"/>
        <v>568</v>
      </c>
      <c r="H450" s="5">
        <f t="shared" si="238"/>
        <v>9.913470151327791</v>
      </c>
      <c r="I450" s="6">
        <f t="shared" si="235"/>
        <v>-0.46947156278589025</v>
      </c>
      <c r="J450" s="5">
        <f t="shared" si="234"/>
        <v>0.4694715627858912</v>
      </c>
      <c r="K450" s="4">
        <f t="shared" si="230"/>
        <v>9.43689570931383E-16</v>
      </c>
    </row>
    <row r="451" spans="1:11" ht="12.75">
      <c r="A451" s="4">
        <v>449</v>
      </c>
      <c r="B451" s="5">
        <f t="shared" si="231"/>
        <v>7.83652834145454</v>
      </c>
      <c r="C451" s="6">
        <f>IF('Sinus (gesamt)'!$J$20&lt;&gt;"",SIN(B451),"")</f>
        <v>0.9998476951563913</v>
      </c>
      <c r="D451" s="4">
        <f t="shared" si="236"/>
        <v>689</v>
      </c>
      <c r="E451" s="5">
        <f t="shared" si="232"/>
        <v>12.02531854624093</v>
      </c>
      <c r="F451" s="6">
        <f t="shared" si="233"/>
        <v>-0.5150380749100547</v>
      </c>
      <c r="G451" s="4">
        <f t="shared" si="237"/>
        <v>569</v>
      </c>
      <c r="H451" s="5">
        <f t="shared" si="238"/>
        <v>9.930923443847735</v>
      </c>
      <c r="I451" s="6">
        <f t="shared" si="235"/>
        <v>-0.4848096202463371</v>
      </c>
      <c r="J451" s="5">
        <f t="shared" si="234"/>
        <v>0.48480962024633656</v>
      </c>
      <c r="K451" s="4">
        <f aca="true" t="shared" si="239" ref="K451:K466">C451+F451+I451</f>
        <v>-5.551115123125783E-16</v>
      </c>
    </row>
    <row r="452" spans="1:11" ht="12.75">
      <c r="A452" s="4">
        <v>450</v>
      </c>
      <c r="B452" s="5">
        <f aca="true" t="shared" si="240" ref="B452:B467">RADIANS(A452)</f>
        <v>7.853981633974483</v>
      </c>
      <c r="C452" s="6">
        <f>IF('Sinus (gesamt)'!$J$20&lt;&gt;"",SIN(B452),"")</f>
        <v>1</v>
      </c>
      <c r="D452" s="4">
        <f t="shared" si="236"/>
        <v>690</v>
      </c>
      <c r="E452" s="5">
        <f aca="true" t="shared" si="241" ref="E452:E467">RADIANS(D452)</f>
        <v>12.042771838760874</v>
      </c>
      <c r="F452" s="6">
        <f aca="true" t="shared" si="242" ref="F452:F467">SIN(E452)</f>
        <v>-0.4999999999999999</v>
      </c>
      <c r="G452" s="4">
        <f t="shared" si="237"/>
        <v>570</v>
      </c>
      <c r="H452" s="5">
        <f t="shared" si="238"/>
        <v>9.948376736367678</v>
      </c>
      <c r="I452" s="6">
        <f t="shared" si="235"/>
        <v>-0.49999999999999917</v>
      </c>
      <c r="J452" s="5">
        <f aca="true" t="shared" si="243" ref="J452:J467">C452+F452</f>
        <v>0.5000000000000001</v>
      </c>
      <c r="K452" s="4">
        <f t="shared" si="239"/>
        <v>9.43689570931383E-16</v>
      </c>
    </row>
    <row r="453" spans="1:11" ht="12.75">
      <c r="A453" s="4">
        <v>451</v>
      </c>
      <c r="B453" s="5">
        <f t="shared" si="240"/>
        <v>7.871434926494426</v>
      </c>
      <c r="C453" s="6">
        <f>IF('Sinus (gesamt)'!$J$20&lt;&gt;"",SIN(B453),"")</f>
        <v>0.9998476951563913</v>
      </c>
      <c r="D453" s="4">
        <f t="shared" si="236"/>
        <v>691</v>
      </c>
      <c r="E453" s="5">
        <f t="shared" si="241"/>
        <v>12.060225131280816</v>
      </c>
      <c r="F453" s="6">
        <f t="shared" si="242"/>
        <v>-0.4848096202463379</v>
      </c>
      <c r="G453" s="4">
        <f t="shared" si="237"/>
        <v>571</v>
      </c>
      <c r="H453" s="5">
        <f t="shared" si="238"/>
        <v>9.965830028887622</v>
      </c>
      <c r="I453" s="6">
        <f t="shared" si="235"/>
        <v>-0.5150380749100539</v>
      </c>
      <c r="J453" s="5">
        <f t="shared" si="243"/>
        <v>0.5150380749100534</v>
      </c>
      <c r="K453" s="4">
        <f t="shared" si="239"/>
        <v>0</v>
      </c>
    </row>
    <row r="454" spans="1:11" ht="12.75">
      <c r="A454" s="4">
        <v>452</v>
      </c>
      <c r="B454" s="5">
        <f t="shared" si="240"/>
        <v>7.88888821901437</v>
      </c>
      <c r="C454" s="6">
        <f>IF('Sinus (gesamt)'!$J$20&lt;&gt;"",SIN(B454),"")</f>
        <v>0.9993908270190958</v>
      </c>
      <c r="D454" s="4">
        <f t="shared" si="236"/>
        <v>692</v>
      </c>
      <c r="E454" s="5">
        <f t="shared" si="241"/>
        <v>12.07767842380076</v>
      </c>
      <c r="F454" s="6">
        <f t="shared" si="242"/>
        <v>-0.46947156278589103</v>
      </c>
      <c r="G454" s="4">
        <f t="shared" si="237"/>
        <v>572</v>
      </c>
      <c r="H454" s="5">
        <f t="shared" si="238"/>
        <v>9.983283321407566</v>
      </c>
      <c r="I454" s="6">
        <f t="shared" si="235"/>
        <v>-0.5299192642332053</v>
      </c>
      <c r="J454" s="5">
        <f t="shared" si="243"/>
        <v>0.5299192642332047</v>
      </c>
      <c r="K454" s="4">
        <f t="shared" si="239"/>
        <v>0</v>
      </c>
    </row>
    <row r="455" spans="1:11" ht="12.75">
      <c r="A455" s="4">
        <v>453</v>
      </c>
      <c r="B455" s="5">
        <f t="shared" si="240"/>
        <v>7.906341511534313</v>
      </c>
      <c r="C455" s="6">
        <f>IF('Sinus (gesamt)'!$J$20&lt;&gt;"",SIN(B455),"")</f>
        <v>0.9986295347545738</v>
      </c>
      <c r="D455" s="4">
        <f t="shared" si="236"/>
        <v>693</v>
      </c>
      <c r="E455" s="5">
        <f t="shared" si="241"/>
        <v>12.095131716320704</v>
      </c>
      <c r="F455" s="6">
        <f t="shared" si="242"/>
        <v>-0.4539904997395464</v>
      </c>
      <c r="G455" s="4">
        <f t="shared" si="237"/>
        <v>573</v>
      </c>
      <c r="H455" s="5">
        <f t="shared" si="238"/>
        <v>10.000736613927508</v>
      </c>
      <c r="I455" s="6">
        <f t="shared" si="235"/>
        <v>-0.5446390350150265</v>
      </c>
      <c r="J455" s="5">
        <f t="shared" si="243"/>
        <v>0.5446390350150274</v>
      </c>
      <c r="K455" s="4">
        <f t="shared" si="239"/>
        <v>8.881784197001252E-16</v>
      </c>
    </row>
    <row r="456" spans="1:11" ht="12.75">
      <c r="A456" s="4">
        <v>454</v>
      </c>
      <c r="B456" s="5">
        <f t="shared" si="240"/>
        <v>7.923794804054256</v>
      </c>
      <c r="C456" s="6">
        <f>IF('Sinus (gesamt)'!$J$20&lt;&gt;"",SIN(B456),"")</f>
        <v>0.9975640502598243</v>
      </c>
      <c r="D456" s="4">
        <f t="shared" si="236"/>
        <v>694</v>
      </c>
      <c r="E456" s="5">
        <f t="shared" si="241"/>
        <v>12.112585008840647</v>
      </c>
      <c r="F456" s="6">
        <f t="shared" si="242"/>
        <v>-0.438371146789078</v>
      </c>
      <c r="G456" s="4">
        <f t="shared" si="237"/>
        <v>574</v>
      </c>
      <c r="H456" s="5">
        <f t="shared" si="238"/>
        <v>10.018189906447452</v>
      </c>
      <c r="I456" s="6">
        <f t="shared" si="235"/>
        <v>-0.5591929034707468</v>
      </c>
      <c r="J456" s="5">
        <f t="shared" si="243"/>
        <v>0.5591929034707463</v>
      </c>
      <c r="K456" s="4">
        <f t="shared" si="239"/>
        <v>0</v>
      </c>
    </row>
    <row r="457" spans="1:11" ht="12.75">
      <c r="A457" s="4">
        <v>455</v>
      </c>
      <c r="B457" s="5">
        <f t="shared" si="240"/>
        <v>7.941248096574199</v>
      </c>
      <c r="C457" s="6">
        <f>IF('Sinus (gesamt)'!$J$20&lt;&gt;"",SIN(B457),"")</f>
        <v>0.9961946980917455</v>
      </c>
      <c r="D457" s="4">
        <f t="shared" si="236"/>
        <v>695</v>
      </c>
      <c r="E457" s="5">
        <f t="shared" si="241"/>
        <v>12.13003830136059</v>
      </c>
      <c r="F457" s="6">
        <f t="shared" si="242"/>
        <v>-0.42261826174069944</v>
      </c>
      <c r="G457" s="4">
        <f t="shared" si="237"/>
        <v>575</v>
      </c>
      <c r="H457" s="5">
        <f t="shared" si="238"/>
        <v>10.035643198967396</v>
      </c>
      <c r="I457" s="6">
        <f t="shared" si="235"/>
        <v>-0.5735764363510467</v>
      </c>
      <c r="J457" s="5">
        <f t="shared" si="243"/>
        <v>0.573576436351046</v>
      </c>
      <c r="K457" s="4">
        <f t="shared" si="239"/>
        <v>0</v>
      </c>
    </row>
    <row r="458" spans="1:11" ht="12.75">
      <c r="A458" s="4">
        <v>456</v>
      </c>
      <c r="B458" s="5">
        <f t="shared" si="240"/>
        <v>7.958701389094143</v>
      </c>
      <c r="C458" s="6">
        <f>IF('Sinus (gesamt)'!$J$20&lt;&gt;"",SIN(B458),"")</f>
        <v>0.9945218953682733</v>
      </c>
      <c r="D458" s="4">
        <f t="shared" si="236"/>
        <v>696</v>
      </c>
      <c r="E458" s="5">
        <f t="shared" si="241"/>
        <v>12.147491593880533</v>
      </c>
      <c r="F458" s="6">
        <f t="shared" si="242"/>
        <v>-0.4067366430758012</v>
      </c>
      <c r="G458" s="4">
        <f t="shared" si="237"/>
        <v>576</v>
      </c>
      <c r="H458" s="5">
        <f t="shared" si="238"/>
        <v>10.053096491487338</v>
      </c>
      <c r="I458" s="6">
        <f aca="true" t="shared" si="244" ref="I458:I473">SIN(H458)</f>
        <v>-0.5877852522924728</v>
      </c>
      <c r="J458" s="5">
        <f t="shared" si="243"/>
        <v>0.587785252292472</v>
      </c>
      <c r="K458" s="4">
        <f t="shared" si="239"/>
        <v>0</v>
      </c>
    </row>
    <row r="459" spans="1:11" ht="12.75">
      <c r="A459" s="4">
        <v>457</v>
      </c>
      <c r="B459" s="5">
        <f t="shared" si="240"/>
        <v>7.976154681614086</v>
      </c>
      <c r="C459" s="6">
        <f>IF('Sinus (gesamt)'!$J$20&lt;&gt;"",SIN(B459),"")</f>
        <v>0.992546151641322</v>
      </c>
      <c r="D459" s="4">
        <f aca="true" t="shared" si="245" ref="D459:D474">A459+240</f>
        <v>697</v>
      </c>
      <c r="E459" s="5">
        <f t="shared" si="241"/>
        <v>12.164944886400477</v>
      </c>
      <c r="F459" s="6">
        <f t="shared" si="242"/>
        <v>-0.3907311284892741</v>
      </c>
      <c r="G459" s="4">
        <f aca="true" t="shared" si="246" ref="G459:G474">A459+120</f>
        <v>577</v>
      </c>
      <c r="H459" s="5">
        <f t="shared" si="238"/>
        <v>10.070549784007282</v>
      </c>
      <c r="I459" s="6">
        <f t="shared" si="244"/>
        <v>-0.6018150231520485</v>
      </c>
      <c r="J459" s="5">
        <f t="shared" si="243"/>
        <v>0.6018150231520478</v>
      </c>
      <c r="K459" s="4">
        <f t="shared" si="239"/>
        <v>0</v>
      </c>
    </row>
    <row r="460" spans="1:11" ht="12.75">
      <c r="A460" s="4">
        <v>458</v>
      </c>
      <c r="B460" s="5">
        <f t="shared" si="240"/>
        <v>7.993607974134029</v>
      </c>
      <c r="C460" s="6">
        <f>IF('Sinus (gesamt)'!$J$20&lt;&gt;"",SIN(B460),"")</f>
        <v>0.9902680687415704</v>
      </c>
      <c r="D460" s="4">
        <f t="shared" si="245"/>
        <v>698</v>
      </c>
      <c r="E460" s="5">
        <f t="shared" si="241"/>
        <v>12.18239817892042</v>
      </c>
      <c r="F460" s="6">
        <f t="shared" si="242"/>
        <v>-0.37460659341591174</v>
      </c>
      <c r="G460" s="4">
        <f t="shared" si="246"/>
        <v>578</v>
      </c>
      <c r="H460" s="5">
        <f aca="true" t="shared" si="247" ref="H460:H475">RADIANS(G460)</f>
        <v>10.088003076527224</v>
      </c>
      <c r="I460" s="6">
        <f t="shared" si="244"/>
        <v>-0.6156614753256576</v>
      </c>
      <c r="J460" s="5">
        <f t="shared" si="243"/>
        <v>0.6156614753256586</v>
      </c>
      <c r="K460" s="4">
        <f t="shared" si="239"/>
        <v>9.992007221626409E-16</v>
      </c>
    </row>
    <row r="461" spans="1:11" ht="12.75">
      <c r="A461" s="4">
        <v>459</v>
      </c>
      <c r="B461" s="5">
        <f t="shared" si="240"/>
        <v>8.011061266653973</v>
      </c>
      <c r="C461" s="6">
        <f>IF('Sinus (gesamt)'!$J$20&lt;&gt;"",SIN(B461),"")</f>
        <v>0.9876883405951377</v>
      </c>
      <c r="D461" s="4">
        <f t="shared" si="245"/>
        <v>699</v>
      </c>
      <c r="E461" s="5">
        <f t="shared" si="241"/>
        <v>12.199851471440363</v>
      </c>
      <c r="F461" s="6">
        <f t="shared" si="242"/>
        <v>-0.358367949545301</v>
      </c>
      <c r="G461" s="4">
        <f t="shared" si="246"/>
        <v>579</v>
      </c>
      <c r="H461" s="5">
        <f t="shared" si="247"/>
        <v>10.105456369047168</v>
      </c>
      <c r="I461" s="6">
        <f t="shared" si="244"/>
        <v>-0.6293203910498374</v>
      </c>
      <c r="J461" s="5">
        <f t="shared" si="243"/>
        <v>0.6293203910498366</v>
      </c>
      <c r="K461" s="4">
        <f t="shared" si="239"/>
        <v>0</v>
      </c>
    </row>
    <row r="462" spans="1:11" ht="12.75">
      <c r="A462" s="4">
        <v>460</v>
      </c>
      <c r="B462" s="5">
        <f t="shared" si="240"/>
        <v>8.028514559173916</v>
      </c>
      <c r="C462" s="6">
        <f>IF('Sinus (gesamt)'!$J$20&lt;&gt;"",SIN(B462),"")</f>
        <v>0.9848077530122081</v>
      </c>
      <c r="D462" s="4">
        <f t="shared" si="245"/>
        <v>700</v>
      </c>
      <c r="E462" s="5">
        <f t="shared" si="241"/>
        <v>12.217304763960307</v>
      </c>
      <c r="F462" s="6">
        <f t="shared" si="242"/>
        <v>-0.3420201433256688</v>
      </c>
      <c r="G462" s="4">
        <f t="shared" si="246"/>
        <v>580</v>
      </c>
      <c r="H462" s="5">
        <f t="shared" si="247"/>
        <v>10.122909661567112</v>
      </c>
      <c r="I462" s="6">
        <f t="shared" si="244"/>
        <v>-0.6427876096865398</v>
      </c>
      <c r="J462" s="5">
        <f t="shared" si="243"/>
        <v>0.6427876096865393</v>
      </c>
      <c r="K462" s="4">
        <f t="shared" si="239"/>
        <v>0</v>
      </c>
    </row>
    <row r="463" spans="1:11" ht="12.75">
      <c r="A463" s="4">
        <v>461</v>
      </c>
      <c r="B463" s="5">
        <f t="shared" si="240"/>
        <v>8.04596785169386</v>
      </c>
      <c r="C463" s="6">
        <f>IF('Sinus (gesamt)'!$J$20&lt;&gt;"",SIN(B463),"")</f>
        <v>0.9816271834476639</v>
      </c>
      <c r="D463" s="4">
        <f t="shared" si="245"/>
        <v>701</v>
      </c>
      <c r="E463" s="5">
        <f t="shared" si="241"/>
        <v>12.234758056480251</v>
      </c>
      <c r="F463" s="6">
        <f t="shared" si="242"/>
        <v>-0.3255681544571561</v>
      </c>
      <c r="G463" s="4">
        <f t="shared" si="246"/>
        <v>581</v>
      </c>
      <c r="H463" s="5">
        <f t="shared" si="247"/>
        <v>10.140362954087054</v>
      </c>
      <c r="I463" s="6">
        <f t="shared" si="244"/>
        <v>-0.6560590289905069</v>
      </c>
      <c r="J463" s="5">
        <f t="shared" si="243"/>
        <v>0.6560590289905077</v>
      </c>
      <c r="K463" s="4">
        <f t="shared" si="239"/>
        <v>0</v>
      </c>
    </row>
    <row r="464" spans="1:11" ht="12.75">
      <c r="A464" s="4">
        <v>462</v>
      </c>
      <c r="B464" s="5">
        <f t="shared" si="240"/>
        <v>8.063421144213802</v>
      </c>
      <c r="C464" s="6">
        <f>IF('Sinus (gesamt)'!$J$20&lt;&gt;"",SIN(B464),"")</f>
        <v>0.9781476007338058</v>
      </c>
      <c r="D464" s="4">
        <f t="shared" si="245"/>
        <v>702</v>
      </c>
      <c r="E464" s="5">
        <f t="shared" si="241"/>
        <v>12.252211349000193</v>
      </c>
      <c r="F464" s="6">
        <f t="shared" si="242"/>
        <v>-0.3090169943749479</v>
      </c>
      <c r="G464" s="4">
        <f t="shared" si="246"/>
        <v>582</v>
      </c>
      <c r="H464" s="5">
        <f t="shared" si="247"/>
        <v>10.157816246606998</v>
      </c>
      <c r="I464" s="6">
        <f t="shared" si="244"/>
        <v>-0.6691306063588583</v>
      </c>
      <c r="J464" s="5">
        <f t="shared" si="243"/>
        <v>0.6691306063588579</v>
      </c>
      <c r="K464" s="4">
        <f t="shared" si="239"/>
        <v>0</v>
      </c>
    </row>
    <row r="465" spans="1:11" ht="12.75">
      <c r="A465" s="4">
        <v>463</v>
      </c>
      <c r="B465" s="5">
        <f t="shared" si="240"/>
        <v>8.080874436733746</v>
      </c>
      <c r="C465" s="6">
        <f>IF('Sinus (gesamt)'!$J$20&lt;&gt;"",SIN(B465),"")</f>
        <v>0.9743700647852352</v>
      </c>
      <c r="D465" s="4">
        <f t="shared" si="245"/>
        <v>703</v>
      </c>
      <c r="E465" s="5">
        <f t="shared" si="241"/>
        <v>12.269664641520137</v>
      </c>
      <c r="F465" s="6">
        <f t="shared" si="242"/>
        <v>-0.29237170472273655</v>
      </c>
      <c r="G465" s="4">
        <f t="shared" si="246"/>
        <v>583</v>
      </c>
      <c r="H465" s="5">
        <f t="shared" si="247"/>
        <v>10.17526953912694</v>
      </c>
      <c r="I465" s="6">
        <f t="shared" si="244"/>
        <v>-0.6819983600624978</v>
      </c>
      <c r="J465" s="5">
        <f t="shared" si="243"/>
        <v>0.6819983600624987</v>
      </c>
      <c r="K465" s="4">
        <f t="shared" si="239"/>
        <v>8.881784197001252E-16</v>
      </c>
    </row>
    <row r="466" spans="1:11" ht="12.75">
      <c r="A466" s="4">
        <v>464</v>
      </c>
      <c r="B466" s="5">
        <f t="shared" si="240"/>
        <v>8.09832772925369</v>
      </c>
      <c r="C466" s="6">
        <f>IF('Sinus (gesamt)'!$J$20&lt;&gt;"",SIN(B466),"")</f>
        <v>0.9702957262759964</v>
      </c>
      <c r="D466" s="4">
        <f t="shared" si="245"/>
        <v>704</v>
      </c>
      <c r="E466" s="5">
        <f t="shared" si="241"/>
        <v>12.28711793404008</v>
      </c>
      <c r="F466" s="6">
        <f t="shared" si="242"/>
        <v>-0.27563735581700005</v>
      </c>
      <c r="G466" s="4">
        <f t="shared" si="246"/>
        <v>584</v>
      </c>
      <c r="H466" s="5">
        <f t="shared" si="247"/>
        <v>10.192722831646885</v>
      </c>
      <c r="I466" s="6">
        <f t="shared" si="244"/>
        <v>-0.6946583704589971</v>
      </c>
      <c r="J466" s="5">
        <f t="shared" si="243"/>
        <v>0.6946583704589964</v>
      </c>
      <c r="K466" s="4">
        <f t="shared" si="239"/>
        <v>0</v>
      </c>
    </row>
    <row r="467" spans="1:11" ht="12.75">
      <c r="A467" s="4">
        <v>465</v>
      </c>
      <c r="B467" s="5">
        <f t="shared" si="240"/>
        <v>8.115781021773632</v>
      </c>
      <c r="C467" s="6">
        <f>IF('Sinus (gesamt)'!$J$20&lt;&gt;"",SIN(B467),"")</f>
        <v>0.9659258262890684</v>
      </c>
      <c r="D467" s="4">
        <f t="shared" si="245"/>
        <v>705</v>
      </c>
      <c r="E467" s="5">
        <f t="shared" si="241"/>
        <v>12.304571226560023</v>
      </c>
      <c r="F467" s="6">
        <f t="shared" si="242"/>
        <v>-0.25881904510252096</v>
      </c>
      <c r="G467" s="4">
        <f t="shared" si="246"/>
        <v>585</v>
      </c>
      <c r="H467" s="5">
        <f t="shared" si="247"/>
        <v>10.210176124166829</v>
      </c>
      <c r="I467" s="6">
        <f t="shared" si="244"/>
        <v>-0.7071067811865479</v>
      </c>
      <c r="J467" s="5">
        <f t="shared" si="243"/>
        <v>0.7071067811865475</v>
      </c>
      <c r="K467" s="4">
        <f aca="true" t="shared" si="248" ref="K467:K482">C467+F467+I467</f>
        <v>0</v>
      </c>
    </row>
    <row r="468" spans="1:11" ht="12.75">
      <c r="A468" s="4">
        <v>466</v>
      </c>
      <c r="B468" s="5">
        <f aca="true" t="shared" si="249" ref="B468:B483">RADIANS(A468)</f>
        <v>8.133234314293576</v>
      </c>
      <c r="C468" s="6">
        <f>IF('Sinus (gesamt)'!$J$20&lt;&gt;"",SIN(B468),"")</f>
        <v>0.9612616959383189</v>
      </c>
      <c r="D468" s="4">
        <f t="shared" si="245"/>
        <v>706</v>
      </c>
      <c r="E468" s="5">
        <f aca="true" t="shared" si="250" ref="E468:E483">RADIANS(D468)</f>
        <v>12.322024519079967</v>
      </c>
      <c r="F468" s="6">
        <f aca="true" t="shared" si="251" ref="F468:F483">SIN(E468)</f>
        <v>-0.24192189559966723</v>
      </c>
      <c r="G468" s="4">
        <f t="shared" si="246"/>
        <v>586</v>
      </c>
      <c r="H468" s="5">
        <f t="shared" si="247"/>
        <v>10.22762941668677</v>
      </c>
      <c r="I468" s="6">
        <f t="shared" si="244"/>
        <v>-0.7193398003386507</v>
      </c>
      <c r="J468" s="5">
        <f aca="true" t="shared" si="252" ref="J468:J483">C468+F468</f>
        <v>0.7193398003386516</v>
      </c>
      <c r="K468" s="4">
        <f t="shared" si="248"/>
        <v>8.881784197001252E-16</v>
      </c>
    </row>
    <row r="469" spans="1:11" ht="12.75">
      <c r="A469" s="4">
        <v>467</v>
      </c>
      <c r="B469" s="5">
        <f t="shared" si="249"/>
        <v>8.150687606813518</v>
      </c>
      <c r="C469" s="6">
        <f>IF('Sinus (gesamt)'!$J$20&lt;&gt;"",SIN(B469),"")</f>
        <v>0.9563047559630358</v>
      </c>
      <c r="D469" s="4">
        <f t="shared" si="245"/>
        <v>707</v>
      </c>
      <c r="E469" s="5">
        <f t="shared" si="250"/>
        <v>12.33947781159991</v>
      </c>
      <c r="F469" s="6">
        <f t="shared" si="251"/>
        <v>-0.22495105434386556</v>
      </c>
      <c r="G469" s="4">
        <f t="shared" si="246"/>
        <v>587</v>
      </c>
      <c r="H469" s="5">
        <f t="shared" si="247"/>
        <v>10.245082709206715</v>
      </c>
      <c r="I469" s="6">
        <f t="shared" si="244"/>
        <v>-0.7313537016191706</v>
      </c>
      <c r="J469" s="5">
        <f t="shared" si="252"/>
        <v>0.7313537016191702</v>
      </c>
      <c r="K469" s="4">
        <f t="shared" si="248"/>
        <v>0</v>
      </c>
    </row>
    <row r="470" spans="1:11" ht="12.75">
      <c r="A470" s="4">
        <v>468</v>
      </c>
      <c r="B470" s="5">
        <f t="shared" si="249"/>
        <v>8.168140899333462</v>
      </c>
      <c r="C470" s="6">
        <f>IF('Sinus (gesamt)'!$J$20&lt;&gt;"",SIN(B470),"")</f>
        <v>0.9510565162951536</v>
      </c>
      <c r="D470" s="4">
        <f t="shared" si="245"/>
        <v>708</v>
      </c>
      <c r="E470" s="5">
        <f t="shared" si="250"/>
        <v>12.356931104119854</v>
      </c>
      <c r="F470" s="6">
        <f t="shared" si="251"/>
        <v>-0.20791169081775923</v>
      </c>
      <c r="G470" s="4">
        <f t="shared" si="246"/>
        <v>588</v>
      </c>
      <c r="H470" s="5">
        <f t="shared" si="247"/>
        <v>10.262536001726657</v>
      </c>
      <c r="I470" s="6">
        <f t="shared" si="244"/>
        <v>-0.7431448254773936</v>
      </c>
      <c r="J470" s="5">
        <f t="shared" si="252"/>
        <v>0.7431448254773945</v>
      </c>
      <c r="K470" s="4">
        <f t="shared" si="248"/>
        <v>8.881784197001252E-16</v>
      </c>
    </row>
    <row r="471" spans="1:11" ht="12.75">
      <c r="A471" s="4">
        <v>469</v>
      </c>
      <c r="B471" s="5">
        <f t="shared" si="249"/>
        <v>8.185594191853406</v>
      </c>
      <c r="C471" s="6">
        <f>IF('Sinus (gesamt)'!$J$20&lt;&gt;"",SIN(B471),"")</f>
        <v>0.9455185755993167</v>
      </c>
      <c r="D471" s="4">
        <f t="shared" si="245"/>
        <v>709</v>
      </c>
      <c r="E471" s="5">
        <f t="shared" si="250"/>
        <v>12.374384396639796</v>
      </c>
      <c r="F471" s="6">
        <f t="shared" si="251"/>
        <v>-0.19080899537654578</v>
      </c>
      <c r="G471" s="4">
        <f t="shared" si="246"/>
        <v>589</v>
      </c>
      <c r="H471" s="5">
        <f t="shared" si="247"/>
        <v>10.279989294246601</v>
      </c>
      <c r="I471" s="6">
        <f t="shared" si="244"/>
        <v>-0.7547095802227718</v>
      </c>
      <c r="J471" s="5">
        <f t="shared" si="252"/>
        <v>0.754709580222771</v>
      </c>
      <c r="K471" s="4">
        <f t="shared" si="248"/>
        <v>0</v>
      </c>
    </row>
    <row r="472" spans="1:11" ht="12.75">
      <c r="A472" s="4">
        <v>470</v>
      </c>
      <c r="B472" s="5">
        <f t="shared" si="249"/>
        <v>8.203047484373348</v>
      </c>
      <c r="C472" s="6">
        <f>IF('Sinus (gesamt)'!$J$20&lt;&gt;"",SIN(B472),"")</f>
        <v>0.9396926207859086</v>
      </c>
      <c r="D472" s="4">
        <f t="shared" si="245"/>
        <v>710</v>
      </c>
      <c r="E472" s="5">
        <f t="shared" si="250"/>
        <v>12.39183768915974</v>
      </c>
      <c r="F472" s="6">
        <f t="shared" si="251"/>
        <v>-0.17364817766693064</v>
      </c>
      <c r="G472" s="4">
        <f t="shared" si="246"/>
        <v>590</v>
      </c>
      <c r="H472" s="5">
        <f t="shared" si="247"/>
        <v>10.297442586766545</v>
      </c>
      <c r="I472" s="6">
        <f t="shared" si="244"/>
        <v>-0.7660444431189782</v>
      </c>
      <c r="J472" s="5">
        <f t="shared" si="252"/>
        <v>0.766044443118978</v>
      </c>
      <c r="K472" s="4">
        <f t="shared" si="248"/>
        <v>0</v>
      </c>
    </row>
    <row r="473" spans="1:11" ht="12.75">
      <c r="A473" s="4">
        <v>471</v>
      </c>
      <c r="B473" s="5">
        <f t="shared" si="249"/>
        <v>8.220500776893292</v>
      </c>
      <c r="C473" s="6">
        <f>IF('Sinus (gesamt)'!$J$20&lt;&gt;"",SIN(B473),"")</f>
        <v>0.9335804264972017</v>
      </c>
      <c r="D473" s="4">
        <f t="shared" si="245"/>
        <v>711</v>
      </c>
      <c r="E473" s="5">
        <f t="shared" si="250"/>
        <v>12.409290981679684</v>
      </c>
      <c r="F473" s="6">
        <f t="shared" si="251"/>
        <v>-0.15643446504023048</v>
      </c>
      <c r="G473" s="4">
        <f t="shared" si="246"/>
        <v>591</v>
      </c>
      <c r="H473" s="5">
        <f t="shared" si="247"/>
        <v>10.314895879286487</v>
      </c>
      <c r="I473" s="6">
        <f t="shared" si="244"/>
        <v>-0.7771459614569705</v>
      </c>
      <c r="J473" s="5">
        <f t="shared" si="252"/>
        <v>0.7771459614569712</v>
      </c>
      <c r="K473" s="4">
        <f t="shared" si="248"/>
        <v>0</v>
      </c>
    </row>
    <row r="474" spans="1:11" ht="12.75">
      <c r="A474" s="4">
        <v>472</v>
      </c>
      <c r="B474" s="5">
        <f t="shared" si="249"/>
        <v>8.237954069413236</v>
      </c>
      <c r="C474" s="6">
        <f>IF('Sinus (gesamt)'!$J$20&lt;&gt;"",SIN(B474),"")</f>
        <v>0.9271838545667872</v>
      </c>
      <c r="D474" s="4">
        <f t="shared" si="245"/>
        <v>712</v>
      </c>
      <c r="E474" s="5">
        <f t="shared" si="250"/>
        <v>12.426744274199626</v>
      </c>
      <c r="F474" s="6">
        <f t="shared" si="251"/>
        <v>-0.13917310096006613</v>
      </c>
      <c r="G474" s="4">
        <f t="shared" si="246"/>
        <v>592</v>
      </c>
      <c r="H474" s="5">
        <f t="shared" si="247"/>
        <v>10.332349171806431</v>
      </c>
      <c r="I474" s="6">
        <f aca="true" t="shared" si="253" ref="I474:I489">SIN(H474)</f>
        <v>-0.7880107536067219</v>
      </c>
      <c r="J474" s="5">
        <f t="shared" si="252"/>
        <v>0.7880107536067211</v>
      </c>
      <c r="K474" s="4">
        <f t="shared" si="248"/>
        <v>0</v>
      </c>
    </row>
    <row r="475" spans="1:11" ht="12.75">
      <c r="A475" s="4">
        <v>473</v>
      </c>
      <c r="B475" s="5">
        <f t="shared" si="249"/>
        <v>8.255407361933178</v>
      </c>
      <c r="C475" s="6">
        <f>IF('Sinus (gesamt)'!$J$20&lt;&gt;"",SIN(B475),"")</f>
        <v>0.9205048534524405</v>
      </c>
      <c r="D475" s="4">
        <f aca="true" t="shared" si="254" ref="D475:D490">A475+240</f>
        <v>713</v>
      </c>
      <c r="E475" s="5">
        <f t="shared" si="250"/>
        <v>12.44419756671957</v>
      </c>
      <c r="F475" s="6">
        <f t="shared" si="251"/>
        <v>-0.12186934340514748</v>
      </c>
      <c r="G475" s="4">
        <f aca="true" t="shared" si="255" ref="G475:G490">A475+120</f>
        <v>593</v>
      </c>
      <c r="H475" s="5">
        <f t="shared" si="247"/>
        <v>10.349802464326375</v>
      </c>
      <c r="I475" s="6">
        <f t="shared" si="253"/>
        <v>-0.7986355100472933</v>
      </c>
      <c r="J475" s="5">
        <f t="shared" si="252"/>
        <v>0.798635510047293</v>
      </c>
      <c r="K475" s="4">
        <f t="shared" si="248"/>
        <v>0</v>
      </c>
    </row>
    <row r="476" spans="1:11" ht="12.75">
      <c r="A476" s="4">
        <v>474</v>
      </c>
      <c r="B476" s="5">
        <f t="shared" si="249"/>
        <v>8.272860654453122</v>
      </c>
      <c r="C476" s="6">
        <f>IF('Sinus (gesamt)'!$J$20&lt;&gt;"",SIN(B476),"")</f>
        <v>0.9135454576426008</v>
      </c>
      <c r="D476" s="4">
        <f t="shared" si="254"/>
        <v>714</v>
      </c>
      <c r="E476" s="5">
        <f t="shared" si="250"/>
        <v>12.461650859239512</v>
      </c>
      <c r="F476" s="6">
        <f t="shared" si="251"/>
        <v>-0.10452846326765454</v>
      </c>
      <c r="G476" s="4">
        <f t="shared" si="255"/>
        <v>594</v>
      </c>
      <c r="H476" s="5">
        <f aca="true" t="shared" si="256" ref="H476:H491">RADIANS(G476)</f>
        <v>10.367255756846317</v>
      </c>
      <c r="I476" s="6">
        <f t="shared" si="253"/>
        <v>-0.8090169943749472</v>
      </c>
      <c r="J476" s="5">
        <f t="shared" si="252"/>
        <v>0.8090169943749462</v>
      </c>
      <c r="K476" s="4">
        <f t="shared" si="248"/>
        <v>-9.992007221626409E-16</v>
      </c>
    </row>
    <row r="477" spans="1:11" ht="12.75">
      <c r="A477" s="4">
        <v>475</v>
      </c>
      <c r="B477" s="5">
        <f t="shared" si="249"/>
        <v>8.290313946973065</v>
      </c>
      <c r="C477" s="6">
        <f>IF('Sinus (gesamt)'!$J$20&lt;&gt;"",SIN(B477),"")</f>
        <v>0.9063077870366503</v>
      </c>
      <c r="D477" s="4">
        <f t="shared" si="254"/>
        <v>715</v>
      </c>
      <c r="E477" s="5">
        <f t="shared" si="250"/>
        <v>12.479104151759456</v>
      </c>
      <c r="F477" s="6">
        <f t="shared" si="251"/>
        <v>-0.08715574274765855</v>
      </c>
      <c r="G477" s="4">
        <f t="shared" si="255"/>
        <v>595</v>
      </c>
      <c r="H477" s="5">
        <f t="shared" si="256"/>
        <v>10.384709049366261</v>
      </c>
      <c r="I477" s="6">
        <f t="shared" si="253"/>
        <v>-0.8191520442889919</v>
      </c>
      <c r="J477" s="5">
        <f t="shared" si="252"/>
        <v>0.8191520442889917</v>
      </c>
      <c r="K477" s="4">
        <f t="shared" si="248"/>
        <v>0</v>
      </c>
    </row>
    <row r="478" spans="1:11" ht="12.75">
      <c r="A478" s="4">
        <v>476</v>
      </c>
      <c r="B478" s="5">
        <f t="shared" si="249"/>
        <v>8.307767239493009</v>
      </c>
      <c r="C478" s="6">
        <f>IF('Sinus (gesamt)'!$J$20&lt;&gt;"",SIN(B478),"")</f>
        <v>0.898794046299167</v>
      </c>
      <c r="D478" s="4">
        <f t="shared" si="254"/>
        <v>716</v>
      </c>
      <c r="E478" s="5">
        <f t="shared" si="250"/>
        <v>12.4965574442794</v>
      </c>
      <c r="F478" s="6">
        <f t="shared" si="251"/>
        <v>-0.069756473744125</v>
      </c>
      <c r="G478" s="4">
        <f t="shared" si="255"/>
        <v>596</v>
      </c>
      <c r="H478" s="5">
        <f t="shared" si="256"/>
        <v>10.402162341886203</v>
      </c>
      <c r="I478" s="6">
        <f t="shared" si="253"/>
        <v>-0.8290375725550413</v>
      </c>
      <c r="J478" s="5">
        <f t="shared" si="252"/>
        <v>0.8290375725550421</v>
      </c>
      <c r="K478" s="4">
        <f t="shared" si="248"/>
        <v>0</v>
      </c>
    </row>
    <row r="479" spans="1:11" ht="12.75">
      <c r="A479" s="4">
        <v>477</v>
      </c>
      <c r="B479" s="5">
        <f t="shared" si="249"/>
        <v>8.325220532012953</v>
      </c>
      <c r="C479" s="6">
        <f>IF('Sinus (gesamt)'!$J$20&lt;&gt;"",SIN(B479),"")</f>
        <v>0.8910065241883676</v>
      </c>
      <c r="D479" s="4">
        <f t="shared" si="254"/>
        <v>717</v>
      </c>
      <c r="E479" s="5">
        <f t="shared" si="250"/>
        <v>12.514010736799342</v>
      </c>
      <c r="F479" s="6">
        <f t="shared" si="251"/>
        <v>-0.05233595624294462</v>
      </c>
      <c r="G479" s="4">
        <f t="shared" si="255"/>
        <v>597</v>
      </c>
      <c r="H479" s="5">
        <f t="shared" si="256"/>
        <v>10.419615634406147</v>
      </c>
      <c r="I479" s="6">
        <f t="shared" si="253"/>
        <v>-0.8386705679454239</v>
      </c>
      <c r="J479" s="5">
        <f t="shared" si="252"/>
        <v>0.8386705679454229</v>
      </c>
      <c r="K479" s="4">
        <f t="shared" si="248"/>
        <v>-9.992007221626409E-16</v>
      </c>
    </row>
    <row r="480" spans="1:11" ht="12.75">
      <c r="A480" s="4">
        <v>478</v>
      </c>
      <c r="B480" s="5">
        <f t="shared" si="249"/>
        <v>8.342673824532895</v>
      </c>
      <c r="C480" s="6">
        <f>IF('Sinus (gesamt)'!$J$20&lt;&gt;"",SIN(B480),"")</f>
        <v>0.8829475928589272</v>
      </c>
      <c r="D480" s="4">
        <f t="shared" si="254"/>
        <v>718</v>
      </c>
      <c r="E480" s="5">
        <f t="shared" si="250"/>
        <v>12.531464029319286</v>
      </c>
      <c r="F480" s="6">
        <f t="shared" si="251"/>
        <v>-0.034899496702501066</v>
      </c>
      <c r="G480" s="4">
        <f t="shared" si="255"/>
        <v>598</v>
      </c>
      <c r="H480" s="5">
        <f t="shared" si="256"/>
        <v>10.437068926926091</v>
      </c>
      <c r="I480" s="6">
        <f t="shared" si="253"/>
        <v>-0.8480480961564263</v>
      </c>
      <c r="J480" s="5">
        <f t="shared" si="252"/>
        <v>0.8480480961564262</v>
      </c>
      <c r="K480" s="4">
        <f t="shared" si="248"/>
        <v>0</v>
      </c>
    </row>
    <row r="481" spans="1:11" ht="12.75">
      <c r="A481" s="4">
        <v>479</v>
      </c>
      <c r="B481" s="5">
        <f t="shared" si="249"/>
        <v>8.360127117052839</v>
      </c>
      <c r="C481" s="6">
        <f>IF('Sinus (gesamt)'!$J$20&lt;&gt;"",SIN(B481),"")</f>
        <v>0.8746197071393957</v>
      </c>
      <c r="D481" s="4">
        <f t="shared" si="254"/>
        <v>719</v>
      </c>
      <c r="E481" s="5">
        <f t="shared" si="250"/>
        <v>12.54891732183923</v>
      </c>
      <c r="F481" s="6">
        <f t="shared" si="251"/>
        <v>-0.01745240643728292</v>
      </c>
      <c r="G481" s="4">
        <f t="shared" si="255"/>
        <v>599</v>
      </c>
      <c r="H481" s="5">
        <f t="shared" si="256"/>
        <v>10.454522219446034</v>
      </c>
      <c r="I481" s="6">
        <f t="shared" si="253"/>
        <v>-0.857167300702112</v>
      </c>
      <c r="J481" s="5">
        <f t="shared" si="252"/>
        <v>0.8571673007021128</v>
      </c>
      <c r="K481" s="4">
        <f t="shared" si="248"/>
        <v>0</v>
      </c>
    </row>
    <row r="482" spans="1:11" ht="12.75">
      <c r="A482" s="4">
        <v>480</v>
      </c>
      <c r="B482" s="5">
        <f t="shared" si="249"/>
        <v>8.377580409572781</v>
      </c>
      <c r="C482" s="6">
        <f>IF('Sinus (gesamt)'!$J$20&lt;&gt;"",SIN(B482),"")</f>
        <v>0.8660254037844392</v>
      </c>
      <c r="D482" s="4">
        <f t="shared" si="254"/>
        <v>720</v>
      </c>
      <c r="E482" s="5">
        <f t="shared" si="250"/>
        <v>12.566370614359172</v>
      </c>
      <c r="F482" s="6">
        <f t="shared" si="251"/>
        <v>-4.90059381963448E-16</v>
      </c>
      <c r="G482" s="4">
        <f t="shared" si="255"/>
        <v>600</v>
      </c>
      <c r="H482" s="5">
        <f t="shared" si="256"/>
        <v>10.471975511965978</v>
      </c>
      <c r="I482" s="6">
        <f t="shared" si="253"/>
        <v>-0.8660254037844387</v>
      </c>
      <c r="J482" s="5">
        <f t="shared" si="252"/>
        <v>0.8660254037844387</v>
      </c>
      <c r="K482" s="4">
        <f t="shared" si="248"/>
        <v>0</v>
      </c>
    </row>
    <row r="483" spans="1:11" ht="12.75">
      <c r="A483" s="4">
        <v>481</v>
      </c>
      <c r="B483" s="5">
        <f t="shared" si="249"/>
        <v>8.395033702092725</v>
      </c>
      <c r="C483" s="6">
        <f>IF('Sinus (gesamt)'!$J$20&lt;&gt;"",SIN(B483),"")</f>
        <v>0.8571673007021124</v>
      </c>
      <c r="D483" s="4">
        <f t="shared" si="254"/>
        <v>721</v>
      </c>
      <c r="E483" s="5">
        <f t="shared" si="250"/>
        <v>12.583823906879116</v>
      </c>
      <c r="F483" s="6">
        <f t="shared" si="251"/>
        <v>0.017452406437283713</v>
      </c>
      <c r="G483" s="4">
        <f t="shared" si="255"/>
        <v>601</v>
      </c>
      <c r="H483" s="5">
        <f t="shared" si="256"/>
        <v>10.48942880448592</v>
      </c>
      <c r="I483" s="6">
        <f t="shared" si="253"/>
        <v>-0.8746197071393954</v>
      </c>
      <c r="J483" s="5">
        <f t="shared" si="252"/>
        <v>0.8746197071393962</v>
      </c>
      <c r="K483" s="4">
        <f aca="true" t="shared" si="257" ref="K483:K498">C483+F483+I483</f>
        <v>0</v>
      </c>
    </row>
    <row r="484" spans="1:11" ht="12.75">
      <c r="A484" s="4">
        <v>482</v>
      </c>
      <c r="B484" s="5">
        <f aca="true" t="shared" si="258" ref="B484:B499">RADIANS(A484)</f>
        <v>8.412486994612669</v>
      </c>
      <c r="C484" s="6">
        <f>IF('Sinus (gesamt)'!$J$20&lt;&gt;"",SIN(B484),"")</f>
        <v>0.8480480961564257</v>
      </c>
      <c r="D484" s="4">
        <f t="shared" si="254"/>
        <v>722</v>
      </c>
      <c r="E484" s="5">
        <f aca="true" t="shared" si="259" ref="E484:E499">RADIANS(D484)</f>
        <v>12.601277199399059</v>
      </c>
      <c r="F484" s="6">
        <f aca="true" t="shared" si="260" ref="F484:F499">SIN(E484)</f>
        <v>0.03489949670250009</v>
      </c>
      <c r="G484" s="4">
        <f t="shared" si="255"/>
        <v>602</v>
      </c>
      <c r="H484" s="5">
        <f t="shared" si="256"/>
        <v>10.506882097005864</v>
      </c>
      <c r="I484" s="6">
        <f t="shared" si="253"/>
        <v>-0.8829475928589269</v>
      </c>
      <c r="J484" s="5">
        <f aca="true" t="shared" si="261" ref="J484:J499">C484+F484</f>
        <v>0.8829475928589259</v>
      </c>
      <c r="K484" s="4">
        <f t="shared" si="257"/>
        <v>-9.992007221626409E-16</v>
      </c>
    </row>
    <row r="485" spans="1:11" ht="12.75">
      <c r="A485" s="4">
        <v>483</v>
      </c>
      <c r="B485" s="5">
        <f t="shared" si="258"/>
        <v>8.429940287132611</v>
      </c>
      <c r="C485" s="6">
        <f>IF('Sinus (gesamt)'!$J$20&lt;&gt;"",SIN(B485),"")</f>
        <v>0.8386705679454244</v>
      </c>
      <c r="D485" s="4">
        <f t="shared" si="254"/>
        <v>723</v>
      </c>
      <c r="E485" s="5">
        <f t="shared" si="259"/>
        <v>12.618730491919003</v>
      </c>
      <c r="F485" s="6">
        <f t="shared" si="260"/>
        <v>0.05233595624294364</v>
      </c>
      <c r="G485" s="4">
        <f t="shared" si="255"/>
        <v>603</v>
      </c>
      <c r="H485" s="5">
        <f t="shared" si="256"/>
        <v>10.524335389525808</v>
      </c>
      <c r="I485" s="6">
        <f t="shared" si="253"/>
        <v>-0.8910065241883681</v>
      </c>
      <c r="J485" s="5">
        <f t="shared" si="261"/>
        <v>0.891006524188368</v>
      </c>
      <c r="K485" s="4">
        <f t="shared" si="257"/>
        <v>0</v>
      </c>
    </row>
    <row r="486" spans="1:11" ht="12.75">
      <c r="A486" s="4">
        <v>484</v>
      </c>
      <c r="B486" s="5">
        <f t="shared" si="258"/>
        <v>8.447393579652555</v>
      </c>
      <c r="C486" s="6">
        <f>IF('Sinus (gesamt)'!$J$20&lt;&gt;"",SIN(B486),"")</f>
        <v>0.8290375725550416</v>
      </c>
      <c r="D486" s="4">
        <f t="shared" si="254"/>
        <v>724</v>
      </c>
      <c r="E486" s="5">
        <f t="shared" si="259"/>
        <v>12.636183784438947</v>
      </c>
      <c r="F486" s="6">
        <f t="shared" si="260"/>
        <v>0.06975647374412579</v>
      </c>
      <c r="G486" s="4">
        <f t="shared" si="255"/>
        <v>604</v>
      </c>
      <c r="H486" s="5">
        <f t="shared" si="256"/>
        <v>10.54178868204575</v>
      </c>
      <c r="I486" s="6">
        <f t="shared" si="253"/>
        <v>-0.8987940462991667</v>
      </c>
      <c r="J486" s="5">
        <f t="shared" si="261"/>
        <v>0.8987940462991674</v>
      </c>
      <c r="K486" s="4">
        <f t="shared" si="257"/>
        <v>0</v>
      </c>
    </row>
    <row r="487" spans="1:11" ht="12.75">
      <c r="A487" s="4">
        <v>485</v>
      </c>
      <c r="B487" s="5">
        <f t="shared" si="258"/>
        <v>8.464846872172497</v>
      </c>
      <c r="C487" s="6">
        <f>IF('Sinus (gesamt)'!$J$20&lt;&gt;"",SIN(B487),"")</f>
        <v>0.8191520442889924</v>
      </c>
      <c r="D487" s="4">
        <f t="shared" si="254"/>
        <v>725</v>
      </c>
      <c r="E487" s="5">
        <f t="shared" si="259"/>
        <v>12.653637076958889</v>
      </c>
      <c r="F487" s="6">
        <f t="shared" si="260"/>
        <v>0.08715574274765758</v>
      </c>
      <c r="G487" s="4">
        <f t="shared" si="255"/>
        <v>605</v>
      </c>
      <c r="H487" s="5">
        <f t="shared" si="256"/>
        <v>10.559241974565694</v>
      </c>
      <c r="I487" s="6">
        <f t="shared" si="253"/>
        <v>-0.90630778703665</v>
      </c>
      <c r="J487" s="5">
        <f t="shared" si="261"/>
        <v>0.9063077870366499</v>
      </c>
      <c r="K487" s="4">
        <f t="shared" si="257"/>
        <v>0</v>
      </c>
    </row>
    <row r="488" spans="1:11" ht="12.75">
      <c r="A488" s="4">
        <v>486</v>
      </c>
      <c r="B488" s="5">
        <f t="shared" si="258"/>
        <v>8.482300164692441</v>
      </c>
      <c r="C488" s="6">
        <f>IF('Sinus (gesamt)'!$J$20&lt;&gt;"",SIN(B488),"")</f>
        <v>0.8090169943749477</v>
      </c>
      <c r="D488" s="4">
        <f t="shared" si="254"/>
        <v>726</v>
      </c>
      <c r="E488" s="5">
        <f t="shared" si="259"/>
        <v>12.671090369478833</v>
      </c>
      <c r="F488" s="6">
        <f t="shared" si="260"/>
        <v>0.10452846326765357</v>
      </c>
      <c r="G488" s="4">
        <f t="shared" si="255"/>
        <v>606</v>
      </c>
      <c r="H488" s="5">
        <f t="shared" si="256"/>
        <v>10.576695267085636</v>
      </c>
      <c r="I488" s="6">
        <f t="shared" si="253"/>
        <v>-0.9135454576426005</v>
      </c>
      <c r="J488" s="5">
        <f t="shared" si="261"/>
        <v>0.9135454576426012</v>
      </c>
      <c r="K488" s="4">
        <f t="shared" si="257"/>
        <v>0</v>
      </c>
    </row>
    <row r="489" spans="1:11" ht="12.75">
      <c r="A489" s="4">
        <v>487</v>
      </c>
      <c r="B489" s="5">
        <f t="shared" si="258"/>
        <v>8.499753457212385</v>
      </c>
      <c r="C489" s="6">
        <f>IF('Sinus (gesamt)'!$J$20&lt;&gt;"",SIN(B489),"")</f>
        <v>0.7986355100472926</v>
      </c>
      <c r="D489" s="4">
        <f t="shared" si="254"/>
        <v>727</v>
      </c>
      <c r="E489" s="5">
        <f t="shared" si="259"/>
        <v>12.688543661998775</v>
      </c>
      <c r="F489" s="6">
        <f t="shared" si="260"/>
        <v>0.1218693434051465</v>
      </c>
      <c r="G489" s="4">
        <f t="shared" si="255"/>
        <v>607</v>
      </c>
      <c r="H489" s="5">
        <f t="shared" si="256"/>
        <v>10.59414855960558</v>
      </c>
      <c r="I489" s="6">
        <f t="shared" si="253"/>
        <v>-0.9205048534524402</v>
      </c>
      <c r="J489" s="5">
        <f t="shared" si="261"/>
        <v>0.9205048534524392</v>
      </c>
      <c r="K489" s="4">
        <f t="shared" si="257"/>
        <v>-9.992007221626409E-16</v>
      </c>
    </row>
    <row r="490" spans="1:11" ht="12.75">
      <c r="A490" s="4">
        <v>488</v>
      </c>
      <c r="B490" s="5">
        <f t="shared" si="258"/>
        <v>8.517206749732328</v>
      </c>
      <c r="C490" s="6">
        <f>IF('Sinus (gesamt)'!$J$20&lt;&gt;"",SIN(B490),"")</f>
        <v>0.7880107536067225</v>
      </c>
      <c r="D490" s="4">
        <f t="shared" si="254"/>
        <v>728</v>
      </c>
      <c r="E490" s="5">
        <f t="shared" si="259"/>
        <v>12.705996954518719</v>
      </c>
      <c r="F490" s="6">
        <f t="shared" si="260"/>
        <v>0.13917310096006516</v>
      </c>
      <c r="G490" s="4">
        <f t="shared" si="255"/>
        <v>608</v>
      </c>
      <c r="H490" s="5">
        <f t="shared" si="256"/>
        <v>10.611601852125524</v>
      </c>
      <c r="I490" s="6">
        <f aca="true" t="shared" si="262" ref="I490:I505">SIN(H490)</f>
        <v>-0.9271838545667875</v>
      </c>
      <c r="J490" s="5">
        <f t="shared" si="261"/>
        <v>0.9271838545667876</v>
      </c>
      <c r="K490" s="4">
        <f t="shared" si="257"/>
        <v>0</v>
      </c>
    </row>
    <row r="491" spans="1:11" ht="12.75">
      <c r="A491" s="4">
        <v>489</v>
      </c>
      <c r="B491" s="5">
        <f t="shared" si="258"/>
        <v>8.534660042252272</v>
      </c>
      <c r="C491" s="6">
        <f>IF('Sinus (gesamt)'!$J$20&lt;&gt;"",SIN(B491),"")</f>
        <v>0.7771459614569709</v>
      </c>
      <c r="D491" s="4">
        <f aca="true" t="shared" si="263" ref="D491:D506">A491+240</f>
        <v>729</v>
      </c>
      <c r="E491" s="5">
        <f t="shared" si="259"/>
        <v>12.723450247038663</v>
      </c>
      <c r="F491" s="6">
        <f t="shared" si="260"/>
        <v>0.15643446504023126</v>
      </c>
      <c r="G491" s="4">
        <f aca="true" t="shared" si="264" ref="G491:G506">A491+120</f>
        <v>609</v>
      </c>
      <c r="H491" s="5">
        <f t="shared" si="256"/>
        <v>10.629055144645466</v>
      </c>
      <c r="I491" s="6">
        <f t="shared" si="262"/>
        <v>-0.9335804264972015</v>
      </c>
      <c r="J491" s="5">
        <f t="shared" si="261"/>
        <v>0.9335804264972022</v>
      </c>
      <c r="K491" s="4">
        <f t="shared" si="257"/>
        <v>0</v>
      </c>
    </row>
    <row r="492" spans="1:11" ht="12.75">
      <c r="A492" s="4">
        <v>490</v>
      </c>
      <c r="B492" s="5">
        <f t="shared" si="258"/>
        <v>8.552113334772216</v>
      </c>
      <c r="C492" s="6">
        <f>IF('Sinus (gesamt)'!$J$20&lt;&gt;"",SIN(B492),"")</f>
        <v>0.7660444431189776</v>
      </c>
      <c r="D492" s="4">
        <f t="shared" si="263"/>
        <v>730</v>
      </c>
      <c r="E492" s="5">
        <f t="shared" si="259"/>
        <v>12.740903539558605</v>
      </c>
      <c r="F492" s="6">
        <f t="shared" si="260"/>
        <v>0.17364817766692967</v>
      </c>
      <c r="G492" s="4">
        <f t="shared" si="264"/>
        <v>610</v>
      </c>
      <c r="H492" s="5">
        <f aca="true" t="shared" si="265" ref="H492:H507">RADIANS(G492)</f>
        <v>10.64650843716541</v>
      </c>
      <c r="I492" s="6">
        <f t="shared" si="262"/>
        <v>-0.9396926207859084</v>
      </c>
      <c r="J492" s="5">
        <f t="shared" si="261"/>
        <v>0.9396926207859072</v>
      </c>
      <c r="K492" s="4">
        <f t="shared" si="257"/>
        <v>-1.2212453270876722E-15</v>
      </c>
    </row>
    <row r="493" spans="1:11" ht="12.75">
      <c r="A493" s="4">
        <v>491</v>
      </c>
      <c r="B493" s="5">
        <f t="shared" si="258"/>
        <v>8.569566627292158</v>
      </c>
      <c r="C493" s="6">
        <f>IF('Sinus (gesamt)'!$J$20&lt;&gt;"",SIN(B493),"")</f>
        <v>0.7547095802227722</v>
      </c>
      <c r="D493" s="4">
        <f t="shared" si="263"/>
        <v>731</v>
      </c>
      <c r="E493" s="5">
        <f t="shared" si="259"/>
        <v>12.75835683207855</v>
      </c>
      <c r="F493" s="6">
        <f t="shared" si="260"/>
        <v>0.1908089953765448</v>
      </c>
      <c r="G493" s="4">
        <f t="shared" si="264"/>
        <v>611</v>
      </c>
      <c r="H493" s="5">
        <f t="shared" si="265"/>
        <v>10.663961729685354</v>
      </c>
      <c r="I493" s="6">
        <f t="shared" si="262"/>
        <v>-0.9455185755993171</v>
      </c>
      <c r="J493" s="5">
        <f t="shared" si="261"/>
        <v>0.9455185755993171</v>
      </c>
      <c r="K493" s="4">
        <f t="shared" si="257"/>
        <v>0</v>
      </c>
    </row>
    <row r="494" spans="1:11" ht="12.75">
      <c r="A494" s="4">
        <v>492</v>
      </c>
      <c r="B494" s="5">
        <f t="shared" si="258"/>
        <v>8.587019919812102</v>
      </c>
      <c r="C494" s="6">
        <f>IF('Sinus (gesamt)'!$J$20&lt;&gt;"",SIN(B494),"")</f>
        <v>0.743144825477394</v>
      </c>
      <c r="D494" s="4">
        <f t="shared" si="263"/>
        <v>732</v>
      </c>
      <c r="E494" s="5">
        <f t="shared" si="259"/>
        <v>12.775810124598491</v>
      </c>
      <c r="F494" s="6">
        <f t="shared" si="260"/>
        <v>0.20791169081775826</v>
      </c>
      <c r="G494" s="4">
        <f t="shared" si="264"/>
        <v>612</v>
      </c>
      <c r="H494" s="5">
        <f t="shared" si="265"/>
        <v>10.681415022205297</v>
      </c>
      <c r="I494" s="6">
        <f t="shared" si="262"/>
        <v>-0.9510565162951534</v>
      </c>
      <c r="J494" s="5">
        <f t="shared" si="261"/>
        <v>0.9510565162951523</v>
      </c>
      <c r="K494" s="4">
        <f t="shared" si="257"/>
        <v>-1.1102230246251565E-15</v>
      </c>
    </row>
    <row r="495" spans="1:11" ht="12.75">
      <c r="A495" s="4">
        <v>493</v>
      </c>
      <c r="B495" s="5">
        <f t="shared" si="258"/>
        <v>8.604473212332044</v>
      </c>
      <c r="C495" s="6">
        <f>IF('Sinus (gesamt)'!$J$20&lt;&gt;"",SIN(B495),"")</f>
        <v>0.731353701619171</v>
      </c>
      <c r="D495" s="4">
        <f t="shared" si="263"/>
        <v>733</v>
      </c>
      <c r="E495" s="5">
        <f t="shared" si="259"/>
        <v>12.793263417118435</v>
      </c>
      <c r="F495" s="6">
        <f t="shared" si="260"/>
        <v>0.22495105434386461</v>
      </c>
      <c r="G495" s="4">
        <f t="shared" si="264"/>
        <v>613</v>
      </c>
      <c r="H495" s="5">
        <f t="shared" si="265"/>
        <v>10.69886831472524</v>
      </c>
      <c r="I495" s="6">
        <f t="shared" si="262"/>
        <v>-0.9563047559630355</v>
      </c>
      <c r="J495" s="5">
        <f t="shared" si="261"/>
        <v>0.9563047559630357</v>
      </c>
      <c r="K495" s="4">
        <f t="shared" si="257"/>
        <v>0</v>
      </c>
    </row>
    <row r="496" spans="1:11" ht="12.75">
      <c r="A496" s="4">
        <v>494</v>
      </c>
      <c r="B496" s="5">
        <f t="shared" si="258"/>
        <v>8.621926504851988</v>
      </c>
      <c r="C496" s="6">
        <f>IF('Sinus (gesamt)'!$J$20&lt;&gt;"",SIN(B496),"")</f>
        <v>0.7193398003386512</v>
      </c>
      <c r="D496" s="4">
        <f t="shared" si="263"/>
        <v>734</v>
      </c>
      <c r="E496" s="5">
        <f t="shared" si="259"/>
        <v>12.81071670963838</v>
      </c>
      <c r="F496" s="6">
        <f t="shared" si="260"/>
        <v>0.241921895599668</v>
      </c>
      <c r="G496" s="4">
        <f t="shared" si="264"/>
        <v>614</v>
      </c>
      <c r="H496" s="5">
        <f t="shared" si="265"/>
        <v>10.716321607245183</v>
      </c>
      <c r="I496" s="6">
        <f t="shared" si="262"/>
        <v>-0.9612616959383187</v>
      </c>
      <c r="J496" s="5">
        <f t="shared" si="261"/>
        <v>0.9612616959383192</v>
      </c>
      <c r="K496" s="4">
        <f t="shared" si="257"/>
        <v>0</v>
      </c>
    </row>
    <row r="497" spans="1:11" ht="12.75">
      <c r="A497" s="4">
        <v>495</v>
      </c>
      <c r="B497" s="5">
        <f t="shared" si="258"/>
        <v>8.639379797371932</v>
      </c>
      <c r="C497" s="6">
        <f>IF('Sinus (gesamt)'!$J$20&lt;&gt;"",SIN(B497),"")</f>
        <v>0.7071067811865471</v>
      </c>
      <c r="D497" s="4">
        <f t="shared" si="263"/>
        <v>735</v>
      </c>
      <c r="E497" s="5">
        <f t="shared" si="259"/>
        <v>12.828170002158322</v>
      </c>
      <c r="F497" s="6">
        <f t="shared" si="260"/>
        <v>0.25881904510252</v>
      </c>
      <c r="G497" s="4">
        <f t="shared" si="264"/>
        <v>615</v>
      </c>
      <c r="H497" s="5">
        <f t="shared" si="265"/>
        <v>10.733774899765127</v>
      </c>
      <c r="I497" s="6">
        <f t="shared" si="262"/>
        <v>-0.9659258262890682</v>
      </c>
      <c r="J497" s="5">
        <f t="shared" si="261"/>
        <v>0.9659258262890671</v>
      </c>
      <c r="K497" s="4">
        <f t="shared" si="257"/>
        <v>-1.1102230246251565E-15</v>
      </c>
    </row>
    <row r="498" spans="1:11" ht="12.75">
      <c r="A498" s="4">
        <v>496</v>
      </c>
      <c r="B498" s="5">
        <f t="shared" si="258"/>
        <v>8.656833089891874</v>
      </c>
      <c r="C498" s="6">
        <f>IF('Sinus (gesamt)'!$J$20&lt;&gt;"",SIN(B498),"")</f>
        <v>0.6946583704589977</v>
      </c>
      <c r="D498" s="4">
        <f t="shared" si="263"/>
        <v>736</v>
      </c>
      <c r="E498" s="5">
        <f t="shared" si="259"/>
        <v>12.845623294678266</v>
      </c>
      <c r="F498" s="6">
        <f t="shared" si="260"/>
        <v>0.2756373558169991</v>
      </c>
      <c r="G498" s="4">
        <f t="shared" si="264"/>
        <v>616</v>
      </c>
      <c r="H498" s="5">
        <f t="shared" si="265"/>
        <v>10.75122819228507</v>
      </c>
      <c r="I498" s="6">
        <f t="shared" si="262"/>
        <v>-0.9702957262759966</v>
      </c>
      <c r="J498" s="5">
        <f t="shared" si="261"/>
        <v>0.9702957262759968</v>
      </c>
      <c r="K498" s="4">
        <f t="shared" si="257"/>
        <v>0</v>
      </c>
    </row>
    <row r="499" spans="1:11" ht="12.75">
      <c r="A499" s="4">
        <v>497</v>
      </c>
      <c r="B499" s="5">
        <f t="shared" si="258"/>
        <v>8.674286382411818</v>
      </c>
      <c r="C499" s="6">
        <f>IF('Sinus (gesamt)'!$J$20&lt;&gt;"",SIN(B499),"")</f>
        <v>0.6819983600624984</v>
      </c>
      <c r="D499" s="4">
        <f t="shared" si="263"/>
        <v>737</v>
      </c>
      <c r="E499" s="5">
        <f t="shared" si="259"/>
        <v>12.86307658719821</v>
      </c>
      <c r="F499" s="6">
        <f t="shared" si="260"/>
        <v>0.29237170472273727</v>
      </c>
      <c r="G499" s="4">
        <f t="shared" si="264"/>
        <v>617</v>
      </c>
      <c r="H499" s="5">
        <f t="shared" si="265"/>
        <v>10.768681484805013</v>
      </c>
      <c r="I499" s="6">
        <f t="shared" si="262"/>
        <v>-0.9743700647852351</v>
      </c>
      <c r="J499" s="5">
        <f t="shared" si="261"/>
        <v>0.9743700647852356</v>
      </c>
      <c r="K499" s="4">
        <f aca="true" t="shared" si="266" ref="K499:K514">C499+F499+I499</f>
        <v>0</v>
      </c>
    </row>
    <row r="500" spans="1:11" ht="12.75">
      <c r="A500" s="4">
        <v>498</v>
      </c>
      <c r="B500" s="5">
        <f aca="true" t="shared" si="267" ref="B500:B515">RADIANS(A500)</f>
        <v>8.69173967493176</v>
      </c>
      <c r="C500" s="6">
        <f>IF('Sinus (gesamt)'!$J$20&lt;&gt;"",SIN(B500),"")</f>
        <v>0.6691306063588589</v>
      </c>
      <c r="D500" s="4">
        <f t="shared" si="263"/>
        <v>738</v>
      </c>
      <c r="E500" s="5">
        <f aca="true" t="shared" si="268" ref="E500:E515">RADIANS(D500)</f>
        <v>12.880529879718152</v>
      </c>
      <c r="F500" s="6">
        <f aca="true" t="shared" si="269" ref="F500:F515">SIN(E500)</f>
        <v>0.30901699437494695</v>
      </c>
      <c r="G500" s="4">
        <f t="shared" si="264"/>
        <v>618</v>
      </c>
      <c r="H500" s="5">
        <f t="shared" si="265"/>
        <v>10.786134777324957</v>
      </c>
      <c r="I500" s="6">
        <f t="shared" si="262"/>
        <v>-0.9781476007338057</v>
      </c>
      <c r="J500" s="5">
        <f aca="true" t="shared" si="270" ref="J500:J515">C500+F500</f>
        <v>0.9781476007338059</v>
      </c>
      <c r="K500" s="4">
        <f t="shared" si="266"/>
        <v>0</v>
      </c>
    </row>
    <row r="501" spans="1:11" ht="12.75">
      <c r="A501" s="4">
        <v>499</v>
      </c>
      <c r="B501" s="5">
        <f t="shared" si="267"/>
        <v>8.709192967451704</v>
      </c>
      <c r="C501" s="6">
        <f>IF('Sinus (gesamt)'!$J$20&lt;&gt;"",SIN(B501),"")</f>
        <v>0.6560590289905075</v>
      </c>
      <c r="D501" s="4">
        <f t="shared" si="263"/>
        <v>739</v>
      </c>
      <c r="E501" s="5">
        <f t="shared" si="268"/>
        <v>12.897983172238096</v>
      </c>
      <c r="F501" s="6">
        <f t="shared" si="269"/>
        <v>0.32556815445715687</v>
      </c>
      <c r="G501" s="4">
        <f t="shared" si="264"/>
        <v>619</v>
      </c>
      <c r="H501" s="5">
        <f t="shared" si="265"/>
        <v>10.8035880698449</v>
      </c>
      <c r="I501" s="6">
        <f t="shared" si="262"/>
        <v>-0.9816271834476638</v>
      </c>
      <c r="J501" s="5">
        <f t="shared" si="270"/>
        <v>0.9816271834476644</v>
      </c>
      <c r="K501" s="4">
        <f t="shared" si="266"/>
        <v>0</v>
      </c>
    </row>
    <row r="502" spans="1:11" ht="12.75">
      <c r="A502" s="4">
        <v>500</v>
      </c>
      <c r="B502" s="5">
        <f t="shared" si="267"/>
        <v>8.726646259971648</v>
      </c>
      <c r="C502" s="6">
        <f>IF('Sinus (gesamt)'!$J$20&lt;&gt;"",SIN(B502),"")</f>
        <v>0.642787609686539</v>
      </c>
      <c r="D502" s="4">
        <f t="shared" si="263"/>
        <v>740</v>
      </c>
      <c r="E502" s="5">
        <f t="shared" si="268"/>
        <v>12.915436464758038</v>
      </c>
      <c r="F502" s="6">
        <f t="shared" si="269"/>
        <v>0.3420201433256679</v>
      </c>
      <c r="G502" s="4">
        <f t="shared" si="264"/>
        <v>620</v>
      </c>
      <c r="H502" s="5">
        <f t="shared" si="265"/>
        <v>10.821041362364843</v>
      </c>
      <c r="I502" s="6">
        <f t="shared" si="262"/>
        <v>-0.984807753012208</v>
      </c>
      <c r="J502" s="5">
        <f t="shared" si="270"/>
        <v>0.9848077530122069</v>
      </c>
      <c r="K502" s="4">
        <f t="shared" si="266"/>
        <v>-1.1102230246251565E-15</v>
      </c>
    </row>
    <row r="503" spans="1:11" ht="12.75">
      <c r="A503" s="4">
        <v>501</v>
      </c>
      <c r="B503" s="5">
        <f t="shared" si="267"/>
        <v>8.74409955249159</v>
      </c>
      <c r="C503" s="6">
        <f>IF('Sinus (gesamt)'!$J$20&lt;&gt;"",SIN(B503),"")</f>
        <v>0.629320391049838</v>
      </c>
      <c r="D503" s="4">
        <f t="shared" si="263"/>
        <v>741</v>
      </c>
      <c r="E503" s="5">
        <f t="shared" si="268"/>
        <v>12.932889757277982</v>
      </c>
      <c r="F503" s="6">
        <f t="shared" si="269"/>
        <v>0.3583679495453001</v>
      </c>
      <c r="G503" s="4">
        <f t="shared" si="264"/>
        <v>621</v>
      </c>
      <c r="H503" s="5">
        <f t="shared" si="265"/>
        <v>10.838494654884787</v>
      </c>
      <c r="I503" s="6">
        <f t="shared" si="262"/>
        <v>-0.9876883405951378</v>
      </c>
      <c r="J503" s="5">
        <f t="shared" si="270"/>
        <v>0.987688340595138</v>
      </c>
      <c r="K503" s="4">
        <f t="shared" si="266"/>
        <v>0</v>
      </c>
    </row>
    <row r="504" spans="1:11" ht="12.75">
      <c r="A504" s="4">
        <v>502</v>
      </c>
      <c r="B504" s="5">
        <f t="shared" si="267"/>
        <v>8.761552845011535</v>
      </c>
      <c r="C504" s="6">
        <f>IF('Sinus (gesamt)'!$J$20&lt;&gt;"",SIN(B504),"")</f>
        <v>0.6156614753256583</v>
      </c>
      <c r="D504" s="4">
        <f t="shared" si="263"/>
        <v>742</v>
      </c>
      <c r="E504" s="5">
        <f t="shared" si="268"/>
        <v>12.950343049797926</v>
      </c>
      <c r="F504" s="6">
        <f t="shared" si="269"/>
        <v>0.37460659341591246</v>
      </c>
      <c r="G504" s="4">
        <f t="shared" si="264"/>
        <v>622</v>
      </c>
      <c r="H504" s="5">
        <f t="shared" si="265"/>
        <v>10.85594794740473</v>
      </c>
      <c r="I504" s="6">
        <f t="shared" si="262"/>
        <v>-0.9902680687415703</v>
      </c>
      <c r="J504" s="5">
        <f t="shared" si="270"/>
        <v>0.9902680687415708</v>
      </c>
      <c r="K504" s="4">
        <f t="shared" si="266"/>
        <v>0</v>
      </c>
    </row>
    <row r="505" spans="1:11" ht="12.75">
      <c r="A505" s="4">
        <v>503</v>
      </c>
      <c r="B505" s="5">
        <f t="shared" si="267"/>
        <v>8.779006137531477</v>
      </c>
      <c r="C505" s="6">
        <f>IF('Sinus (gesamt)'!$J$20&lt;&gt;"",SIN(B505),"")</f>
        <v>0.6018150231520492</v>
      </c>
      <c r="D505" s="4">
        <f t="shared" si="263"/>
        <v>743</v>
      </c>
      <c r="E505" s="5">
        <f t="shared" si="268"/>
        <v>12.967796342317868</v>
      </c>
      <c r="F505" s="6">
        <f t="shared" si="269"/>
        <v>0.3907311284892732</v>
      </c>
      <c r="G505" s="4">
        <f t="shared" si="264"/>
        <v>623</v>
      </c>
      <c r="H505" s="5">
        <f t="shared" si="265"/>
        <v>10.873401239924673</v>
      </c>
      <c r="I505" s="6">
        <f t="shared" si="262"/>
        <v>-0.9925461516413221</v>
      </c>
      <c r="J505" s="5">
        <f t="shared" si="270"/>
        <v>0.9925461516413223</v>
      </c>
      <c r="K505" s="4">
        <f t="shared" si="266"/>
        <v>0</v>
      </c>
    </row>
    <row r="506" spans="1:11" ht="12.75">
      <c r="A506" s="4">
        <v>504</v>
      </c>
      <c r="B506" s="5">
        <f t="shared" si="267"/>
        <v>8.79645943005142</v>
      </c>
      <c r="C506" s="6">
        <f>IF('Sinus (gesamt)'!$J$20&lt;&gt;"",SIN(B506),"")</f>
        <v>0.5877852522924734</v>
      </c>
      <c r="D506" s="4">
        <f t="shared" si="263"/>
        <v>744</v>
      </c>
      <c r="E506" s="5">
        <f t="shared" si="268"/>
        <v>12.985249634837812</v>
      </c>
      <c r="F506" s="6">
        <f t="shared" si="269"/>
        <v>0.40673664307580026</v>
      </c>
      <c r="G506" s="4">
        <f t="shared" si="264"/>
        <v>624</v>
      </c>
      <c r="H506" s="5">
        <f t="shared" si="265"/>
        <v>10.890854532444616</v>
      </c>
      <c r="I506" s="6">
        <f aca="true" t="shared" si="271" ref="I506:I521">SIN(H506)</f>
        <v>-0.9945218953682732</v>
      </c>
      <c r="J506" s="5">
        <f t="shared" si="270"/>
        <v>0.9945218953682736</v>
      </c>
      <c r="K506" s="4">
        <f t="shared" si="266"/>
        <v>0</v>
      </c>
    </row>
    <row r="507" spans="1:11" ht="12.75">
      <c r="A507" s="4">
        <v>505</v>
      </c>
      <c r="B507" s="5">
        <f t="shared" si="267"/>
        <v>8.813912722571365</v>
      </c>
      <c r="C507" s="6">
        <f>IF('Sinus (gesamt)'!$J$20&lt;&gt;"",SIN(B507),"")</f>
        <v>0.5735764363510458</v>
      </c>
      <c r="D507" s="4">
        <f aca="true" t="shared" si="272" ref="D507:D522">A507+240</f>
        <v>745</v>
      </c>
      <c r="E507" s="5">
        <f t="shared" si="268"/>
        <v>13.002702927357754</v>
      </c>
      <c r="F507" s="6">
        <f t="shared" si="269"/>
        <v>0.42261826174069855</v>
      </c>
      <c r="G507" s="4">
        <f aca="true" t="shared" si="273" ref="G507:G522">A507+120</f>
        <v>625</v>
      </c>
      <c r="H507" s="5">
        <f t="shared" si="265"/>
        <v>10.90830782496456</v>
      </c>
      <c r="I507" s="6">
        <f t="shared" si="271"/>
        <v>-0.9961946980917455</v>
      </c>
      <c r="J507" s="5">
        <f t="shared" si="270"/>
        <v>0.9961946980917444</v>
      </c>
      <c r="K507" s="4">
        <f t="shared" si="266"/>
        <v>-1.1102230246251565E-15</v>
      </c>
    </row>
    <row r="508" spans="1:11" ht="12.75">
      <c r="A508" s="4">
        <v>506</v>
      </c>
      <c r="B508" s="5">
        <f t="shared" si="267"/>
        <v>8.831366015091307</v>
      </c>
      <c r="C508" s="6">
        <f>IF('Sinus (gesamt)'!$J$20&lt;&gt;"",SIN(B508),"")</f>
        <v>0.5591929034707475</v>
      </c>
      <c r="D508" s="4">
        <f t="shared" si="272"/>
        <v>746</v>
      </c>
      <c r="E508" s="5">
        <f t="shared" si="268"/>
        <v>13.020156219877698</v>
      </c>
      <c r="F508" s="6">
        <f t="shared" si="269"/>
        <v>0.4383711467890771</v>
      </c>
      <c r="G508" s="4">
        <f t="shared" si="273"/>
        <v>626</v>
      </c>
      <c r="H508" s="5">
        <f aca="true" t="shared" si="274" ref="H508:H523">RADIANS(G508)</f>
        <v>10.925761117484504</v>
      </c>
      <c r="I508" s="6">
        <f t="shared" si="271"/>
        <v>-0.9975640502598243</v>
      </c>
      <c r="J508" s="5">
        <f t="shared" si="270"/>
        <v>0.9975640502598246</v>
      </c>
      <c r="K508" s="4">
        <f t="shared" si="266"/>
        <v>0</v>
      </c>
    </row>
    <row r="509" spans="1:11" ht="12.75">
      <c r="A509" s="4">
        <v>507</v>
      </c>
      <c r="B509" s="5">
        <f t="shared" si="267"/>
        <v>8.848819307611251</v>
      </c>
      <c r="C509" s="6">
        <f>IF('Sinus (gesamt)'!$J$20&lt;&gt;"",SIN(B509),"")</f>
        <v>0.5446390350150271</v>
      </c>
      <c r="D509" s="4">
        <f t="shared" si="272"/>
        <v>747</v>
      </c>
      <c r="E509" s="5">
        <f t="shared" si="268"/>
        <v>13.037609512397642</v>
      </c>
      <c r="F509" s="6">
        <f t="shared" si="269"/>
        <v>0.45399049973954714</v>
      </c>
      <c r="G509" s="4">
        <f t="shared" si="273"/>
        <v>627</v>
      </c>
      <c r="H509" s="5">
        <f t="shared" si="274"/>
        <v>10.943214410004446</v>
      </c>
      <c r="I509" s="6">
        <f t="shared" si="271"/>
        <v>-0.9986295347545738</v>
      </c>
      <c r="J509" s="5">
        <f t="shared" si="270"/>
        <v>0.9986295347545742</v>
      </c>
      <c r="K509" s="4">
        <f t="shared" si="266"/>
        <v>0</v>
      </c>
    </row>
    <row r="510" spans="1:11" ht="12.75">
      <c r="A510" s="4">
        <v>508</v>
      </c>
      <c r="B510" s="5">
        <f t="shared" si="267"/>
        <v>8.866272600131195</v>
      </c>
      <c r="C510" s="6">
        <f>IF('Sinus (gesamt)'!$J$20&lt;&gt;"",SIN(B510),"")</f>
        <v>0.5299192642332045</v>
      </c>
      <c r="D510" s="4">
        <f t="shared" si="272"/>
        <v>748</v>
      </c>
      <c r="E510" s="5">
        <f t="shared" si="268"/>
        <v>13.055062804917585</v>
      </c>
      <c r="F510" s="6">
        <f t="shared" si="269"/>
        <v>0.46947156278589014</v>
      </c>
      <c r="G510" s="4">
        <f t="shared" si="273"/>
        <v>628</v>
      </c>
      <c r="H510" s="5">
        <f t="shared" si="274"/>
        <v>10.96066770252439</v>
      </c>
      <c r="I510" s="6">
        <f t="shared" si="271"/>
        <v>-0.9993908270190958</v>
      </c>
      <c r="J510" s="5">
        <f t="shared" si="270"/>
        <v>0.9993908270190945</v>
      </c>
      <c r="K510" s="4">
        <f t="shared" si="266"/>
        <v>-1.2212453270876722E-15</v>
      </c>
    </row>
    <row r="511" spans="1:11" ht="12.75">
      <c r="A511" s="4">
        <v>509</v>
      </c>
      <c r="B511" s="5">
        <f t="shared" si="267"/>
        <v>8.883725892651137</v>
      </c>
      <c r="C511" s="6">
        <f>IF('Sinus (gesamt)'!$J$20&lt;&gt;"",SIN(B511),"")</f>
        <v>0.5150380749100546</v>
      </c>
      <c r="D511" s="4">
        <f t="shared" si="272"/>
        <v>749</v>
      </c>
      <c r="E511" s="5">
        <f t="shared" si="268"/>
        <v>13.072516097437529</v>
      </c>
      <c r="F511" s="6">
        <f t="shared" si="269"/>
        <v>0.484809620246337</v>
      </c>
      <c r="G511" s="4">
        <f t="shared" si="273"/>
        <v>629</v>
      </c>
      <c r="H511" s="5">
        <f t="shared" si="274"/>
        <v>10.978120995044334</v>
      </c>
      <c r="I511" s="6">
        <f t="shared" si="271"/>
        <v>-0.9998476951563913</v>
      </c>
      <c r="J511" s="5">
        <f t="shared" si="270"/>
        <v>0.9998476951563916</v>
      </c>
      <c r="K511" s="4">
        <f t="shared" si="266"/>
        <v>0</v>
      </c>
    </row>
    <row r="512" spans="1:11" ht="12.75">
      <c r="A512" s="4">
        <v>510</v>
      </c>
      <c r="B512" s="5">
        <f t="shared" si="267"/>
        <v>8.901179185171081</v>
      </c>
      <c r="C512" s="6">
        <f>IF('Sinus (gesamt)'!$J$20&lt;&gt;"",SIN(B512),"")</f>
        <v>0.4999999999999998</v>
      </c>
      <c r="D512" s="4">
        <f t="shared" si="272"/>
        <v>750</v>
      </c>
      <c r="E512" s="5">
        <f t="shared" si="268"/>
        <v>13.08996938995747</v>
      </c>
      <c r="F512" s="6">
        <f t="shared" si="269"/>
        <v>0.49999999999999906</v>
      </c>
      <c r="G512" s="4">
        <f t="shared" si="273"/>
        <v>630</v>
      </c>
      <c r="H512" s="5">
        <f t="shared" si="274"/>
        <v>10.995574287564276</v>
      </c>
      <c r="I512" s="6">
        <f t="shared" si="271"/>
        <v>-1</v>
      </c>
      <c r="J512" s="5">
        <f t="shared" si="270"/>
        <v>0.9999999999999989</v>
      </c>
      <c r="K512" s="4">
        <f t="shared" si="266"/>
        <v>-1.1102230246251565E-15</v>
      </c>
    </row>
    <row r="513" spans="1:11" ht="12.75">
      <c r="A513" s="4">
        <v>511</v>
      </c>
      <c r="B513" s="5">
        <f t="shared" si="267"/>
        <v>8.918632477691023</v>
      </c>
      <c r="C513" s="6">
        <f>IF('Sinus (gesamt)'!$J$20&lt;&gt;"",SIN(B513),"")</f>
        <v>0.4848096202463378</v>
      </c>
      <c r="D513" s="4">
        <f t="shared" si="272"/>
        <v>751</v>
      </c>
      <c r="E513" s="5">
        <f t="shared" si="268"/>
        <v>13.107422682477415</v>
      </c>
      <c r="F513" s="6">
        <f t="shared" si="269"/>
        <v>0.5150380749100538</v>
      </c>
      <c r="G513" s="4">
        <f t="shared" si="273"/>
        <v>631</v>
      </c>
      <c r="H513" s="5">
        <f t="shared" si="274"/>
        <v>11.01302758008422</v>
      </c>
      <c r="I513" s="6">
        <f t="shared" si="271"/>
        <v>-0.9998476951563913</v>
      </c>
      <c r="J513" s="5">
        <f t="shared" si="270"/>
        <v>0.9998476951563916</v>
      </c>
      <c r="K513" s="4">
        <f t="shared" si="266"/>
        <v>0</v>
      </c>
    </row>
    <row r="514" spans="1:11" ht="12.75">
      <c r="A514" s="4">
        <v>512</v>
      </c>
      <c r="B514" s="5">
        <f t="shared" si="267"/>
        <v>8.936085770210967</v>
      </c>
      <c r="C514" s="6">
        <f>IF('Sinus (gesamt)'!$J$20&lt;&gt;"",SIN(B514),"")</f>
        <v>0.4694715627858909</v>
      </c>
      <c r="D514" s="4">
        <f t="shared" si="272"/>
        <v>752</v>
      </c>
      <c r="E514" s="5">
        <f t="shared" si="268"/>
        <v>13.124875974997359</v>
      </c>
      <c r="F514" s="6">
        <f t="shared" si="269"/>
        <v>0.5299192642332052</v>
      </c>
      <c r="G514" s="4">
        <f t="shared" si="273"/>
        <v>632</v>
      </c>
      <c r="H514" s="5">
        <f t="shared" si="274"/>
        <v>11.030480872604162</v>
      </c>
      <c r="I514" s="6">
        <f t="shared" si="271"/>
        <v>-0.9993908270190958</v>
      </c>
      <c r="J514" s="5">
        <f t="shared" si="270"/>
        <v>0.9993908270190961</v>
      </c>
      <c r="K514" s="4">
        <f t="shared" si="266"/>
        <v>0</v>
      </c>
    </row>
    <row r="515" spans="1:11" ht="12.75">
      <c r="A515" s="4">
        <v>513</v>
      </c>
      <c r="B515" s="5">
        <f t="shared" si="267"/>
        <v>8.953539062730911</v>
      </c>
      <c r="C515" s="6">
        <f>IF('Sinus (gesamt)'!$J$20&lt;&gt;"",SIN(B515),"")</f>
        <v>0.4539904997395463</v>
      </c>
      <c r="D515" s="4">
        <f t="shared" si="272"/>
        <v>753</v>
      </c>
      <c r="E515" s="5">
        <f t="shared" si="268"/>
        <v>13.142329267517301</v>
      </c>
      <c r="F515" s="6">
        <f t="shared" si="269"/>
        <v>0.5446390350150264</v>
      </c>
      <c r="G515" s="4">
        <f t="shared" si="273"/>
        <v>633</v>
      </c>
      <c r="H515" s="5">
        <f t="shared" si="274"/>
        <v>11.047934165124106</v>
      </c>
      <c r="I515" s="6">
        <f t="shared" si="271"/>
        <v>-0.9986295347545738</v>
      </c>
      <c r="J515" s="5">
        <f t="shared" si="270"/>
        <v>0.9986295347545727</v>
      </c>
      <c r="K515" s="4">
        <f aca="true" t="shared" si="275" ref="K515:K530">C515+F515+I515</f>
        <v>-1.1102230246251565E-15</v>
      </c>
    </row>
    <row r="516" spans="1:11" ht="12.75">
      <c r="A516" s="4">
        <v>514</v>
      </c>
      <c r="B516" s="5">
        <f aca="true" t="shared" si="276" ref="B516:B531">RADIANS(A516)</f>
        <v>8.970992355250853</v>
      </c>
      <c r="C516" s="6">
        <f>IF('Sinus (gesamt)'!$J$20&lt;&gt;"",SIN(B516),"")</f>
        <v>0.4383711467890779</v>
      </c>
      <c r="D516" s="4">
        <f t="shared" si="272"/>
        <v>754</v>
      </c>
      <c r="E516" s="5">
        <f aca="true" t="shared" si="277" ref="E516:E531">RADIANS(D516)</f>
        <v>13.159782560037245</v>
      </c>
      <c r="F516" s="6">
        <f aca="true" t="shared" si="278" ref="F516:F531">SIN(E516)</f>
        <v>0.5591929034707467</v>
      </c>
      <c r="G516" s="4">
        <f t="shared" si="273"/>
        <v>634</v>
      </c>
      <c r="H516" s="5">
        <f t="shared" si="274"/>
        <v>11.06538745764405</v>
      </c>
      <c r="I516" s="6">
        <f t="shared" si="271"/>
        <v>-0.9975640502598242</v>
      </c>
      <c r="J516" s="5">
        <f aca="true" t="shared" si="279" ref="J516:J531">C516+F516</f>
        <v>0.9975640502598246</v>
      </c>
      <c r="K516" s="4">
        <f t="shared" si="275"/>
        <v>0</v>
      </c>
    </row>
    <row r="517" spans="1:11" ht="12.75">
      <c r="A517" s="4">
        <v>515</v>
      </c>
      <c r="B517" s="5">
        <f t="shared" si="276"/>
        <v>8.988445647770797</v>
      </c>
      <c r="C517" s="6">
        <f>IF('Sinus (gesamt)'!$J$20&lt;&gt;"",SIN(B517),"")</f>
        <v>0.42261826174069933</v>
      </c>
      <c r="D517" s="4">
        <f t="shared" si="272"/>
        <v>755</v>
      </c>
      <c r="E517" s="5">
        <f t="shared" si="277"/>
        <v>13.177235852557189</v>
      </c>
      <c r="F517" s="6">
        <f t="shared" si="278"/>
        <v>0.5735764363510466</v>
      </c>
      <c r="G517" s="4">
        <f t="shared" si="273"/>
        <v>635</v>
      </c>
      <c r="H517" s="5">
        <f t="shared" si="274"/>
        <v>11.082840750163992</v>
      </c>
      <c r="I517" s="6">
        <f t="shared" si="271"/>
        <v>-0.9961946980917455</v>
      </c>
      <c r="J517" s="5">
        <f t="shared" si="279"/>
        <v>0.996194698091746</v>
      </c>
      <c r="K517" s="4">
        <f t="shared" si="275"/>
        <v>0</v>
      </c>
    </row>
    <row r="518" spans="1:11" ht="12.75">
      <c r="A518" s="4">
        <v>516</v>
      </c>
      <c r="B518" s="5">
        <f t="shared" si="276"/>
        <v>9.00589894029074</v>
      </c>
      <c r="C518" s="6">
        <f>IF('Sinus (gesamt)'!$J$20&lt;&gt;"",SIN(B518),"")</f>
        <v>0.4067366430758011</v>
      </c>
      <c r="D518" s="4">
        <f t="shared" si="272"/>
        <v>756</v>
      </c>
      <c r="E518" s="5">
        <f t="shared" si="277"/>
        <v>13.194689145077131</v>
      </c>
      <c r="F518" s="6">
        <f t="shared" si="278"/>
        <v>0.5877852522924727</v>
      </c>
      <c r="G518" s="4">
        <f t="shared" si="273"/>
        <v>636</v>
      </c>
      <c r="H518" s="5">
        <f t="shared" si="274"/>
        <v>11.100294042683936</v>
      </c>
      <c r="I518" s="6">
        <f t="shared" si="271"/>
        <v>-0.9945218953682733</v>
      </c>
      <c r="J518" s="5">
        <f t="shared" si="279"/>
        <v>0.9945218953682737</v>
      </c>
      <c r="K518" s="4">
        <f t="shared" si="275"/>
        <v>0</v>
      </c>
    </row>
    <row r="519" spans="1:11" ht="12.75">
      <c r="A519" s="4">
        <v>517</v>
      </c>
      <c r="B519" s="5">
        <f t="shared" si="276"/>
        <v>9.023352232810684</v>
      </c>
      <c r="C519" s="6">
        <f>IF('Sinus (gesamt)'!$J$20&lt;&gt;"",SIN(B519),"")</f>
        <v>0.390731128489274</v>
      </c>
      <c r="D519" s="4">
        <f t="shared" si="272"/>
        <v>757</v>
      </c>
      <c r="E519" s="5">
        <f t="shared" si="277"/>
        <v>13.212142437597075</v>
      </c>
      <c r="F519" s="6">
        <f t="shared" si="278"/>
        <v>0.6018150231520484</v>
      </c>
      <c r="G519" s="4">
        <f t="shared" si="273"/>
        <v>637</v>
      </c>
      <c r="H519" s="5">
        <f t="shared" si="274"/>
        <v>11.117747335203878</v>
      </c>
      <c r="I519" s="6">
        <f t="shared" si="271"/>
        <v>-0.9925461516413221</v>
      </c>
      <c r="J519" s="5">
        <f t="shared" si="279"/>
        <v>0.9925461516413223</v>
      </c>
      <c r="K519" s="4">
        <f t="shared" si="275"/>
        <v>0</v>
      </c>
    </row>
    <row r="520" spans="1:11" ht="12.75">
      <c r="A520" s="4">
        <v>518</v>
      </c>
      <c r="B520" s="5">
        <f t="shared" si="276"/>
        <v>9.040805525330628</v>
      </c>
      <c r="C520" s="6">
        <f>IF('Sinus (gesamt)'!$J$20&lt;&gt;"",SIN(B520),"")</f>
        <v>0.3746065934159116</v>
      </c>
      <c r="D520" s="4">
        <f t="shared" si="272"/>
        <v>758</v>
      </c>
      <c r="E520" s="5">
        <f t="shared" si="277"/>
        <v>13.229595730117017</v>
      </c>
      <c r="F520" s="6">
        <f t="shared" si="278"/>
        <v>0.6156614753256575</v>
      </c>
      <c r="G520" s="4">
        <f t="shared" si="273"/>
        <v>638</v>
      </c>
      <c r="H520" s="5">
        <f t="shared" si="274"/>
        <v>11.135200627723822</v>
      </c>
      <c r="I520" s="6">
        <f t="shared" si="271"/>
        <v>-0.9902680687415704</v>
      </c>
      <c r="J520" s="5">
        <f t="shared" si="279"/>
        <v>0.9902680687415691</v>
      </c>
      <c r="K520" s="4">
        <f t="shared" si="275"/>
        <v>-1.2212453270876722E-15</v>
      </c>
    </row>
    <row r="521" spans="1:11" ht="12.75">
      <c r="A521" s="4">
        <v>519</v>
      </c>
      <c r="B521" s="5">
        <f t="shared" si="276"/>
        <v>9.05825881785057</v>
      </c>
      <c r="C521" s="6">
        <f>IF('Sinus (gesamt)'!$J$20&lt;&gt;"",SIN(B521),"")</f>
        <v>0.3583679495453009</v>
      </c>
      <c r="D521" s="4">
        <f t="shared" si="272"/>
        <v>759</v>
      </c>
      <c r="E521" s="5">
        <f t="shared" si="277"/>
        <v>13.247049022636961</v>
      </c>
      <c r="F521" s="6">
        <f t="shared" si="278"/>
        <v>0.6293203910498373</v>
      </c>
      <c r="G521" s="4">
        <f t="shared" si="273"/>
        <v>639</v>
      </c>
      <c r="H521" s="5">
        <f t="shared" si="274"/>
        <v>11.152653920243766</v>
      </c>
      <c r="I521" s="6">
        <f t="shared" si="271"/>
        <v>-0.9876883405951377</v>
      </c>
      <c r="J521" s="5">
        <f t="shared" si="279"/>
        <v>0.9876883405951382</v>
      </c>
      <c r="K521" s="4">
        <f t="shared" si="275"/>
        <v>0</v>
      </c>
    </row>
    <row r="522" spans="1:11" ht="12.75">
      <c r="A522" s="4">
        <v>520</v>
      </c>
      <c r="B522" s="5">
        <f t="shared" si="276"/>
        <v>9.075712110370514</v>
      </c>
      <c r="C522" s="6">
        <f>IF('Sinus (gesamt)'!$J$20&lt;&gt;"",SIN(B522),"")</f>
        <v>0.3420201433256687</v>
      </c>
      <c r="D522" s="4">
        <f t="shared" si="272"/>
        <v>760</v>
      </c>
      <c r="E522" s="5">
        <f t="shared" si="277"/>
        <v>13.264502315156905</v>
      </c>
      <c r="F522" s="6">
        <f t="shared" si="278"/>
        <v>0.6427876096865397</v>
      </c>
      <c r="G522" s="4">
        <f t="shared" si="273"/>
        <v>640</v>
      </c>
      <c r="H522" s="5">
        <f t="shared" si="274"/>
        <v>11.170107212763709</v>
      </c>
      <c r="I522" s="6">
        <f aca="true" t="shared" si="280" ref="I522:I537">SIN(H522)</f>
        <v>-0.9848077530122081</v>
      </c>
      <c r="J522" s="5">
        <f t="shared" si="279"/>
        <v>0.9848077530122084</v>
      </c>
      <c r="K522" s="4">
        <f t="shared" si="275"/>
        <v>0</v>
      </c>
    </row>
    <row r="523" spans="1:11" ht="12.75">
      <c r="A523" s="4">
        <v>521</v>
      </c>
      <c r="B523" s="5">
        <f t="shared" si="276"/>
        <v>9.093165402890458</v>
      </c>
      <c r="C523" s="6">
        <f>IF('Sinus (gesamt)'!$J$20&lt;&gt;"",SIN(B523),"")</f>
        <v>0.325568154457156</v>
      </c>
      <c r="D523" s="4">
        <f aca="true" t="shared" si="281" ref="D523:D538">A523+240</f>
        <v>761</v>
      </c>
      <c r="E523" s="5">
        <f t="shared" si="277"/>
        <v>13.281955607676847</v>
      </c>
      <c r="F523" s="6">
        <f t="shared" si="278"/>
        <v>0.6560590289905068</v>
      </c>
      <c r="G523" s="4">
        <f aca="true" t="shared" si="282" ref="G523:G538">A523+120</f>
        <v>641</v>
      </c>
      <c r="H523" s="5">
        <f t="shared" si="274"/>
        <v>11.187560505283653</v>
      </c>
      <c r="I523" s="6">
        <f t="shared" si="280"/>
        <v>-0.981627183447664</v>
      </c>
      <c r="J523" s="5">
        <f t="shared" si="279"/>
        <v>0.9816271834476629</v>
      </c>
      <c r="K523" s="4">
        <f t="shared" si="275"/>
        <v>-1.1102230246251565E-15</v>
      </c>
    </row>
    <row r="524" spans="1:11" ht="12.75">
      <c r="A524" s="4">
        <v>522</v>
      </c>
      <c r="B524" s="5">
        <f t="shared" si="276"/>
        <v>9.1106186954104</v>
      </c>
      <c r="C524" s="6">
        <f>IF('Sinus (gesamt)'!$J$20&lt;&gt;"",SIN(B524),"")</f>
        <v>0.3090169943749478</v>
      </c>
      <c r="D524" s="4">
        <f t="shared" si="281"/>
        <v>762</v>
      </c>
      <c r="E524" s="5">
        <f t="shared" si="277"/>
        <v>13.299408900196791</v>
      </c>
      <c r="F524" s="6">
        <f t="shared" si="278"/>
        <v>0.6691306063588582</v>
      </c>
      <c r="G524" s="4">
        <f t="shared" si="282"/>
        <v>642</v>
      </c>
      <c r="H524" s="5">
        <f aca="true" t="shared" si="283" ref="H524:H539">RADIANS(G524)</f>
        <v>11.205013797803595</v>
      </c>
      <c r="I524" s="6">
        <f t="shared" si="280"/>
        <v>-0.9781476007338058</v>
      </c>
      <c r="J524" s="5">
        <f t="shared" si="279"/>
        <v>0.978147600733806</v>
      </c>
      <c r="K524" s="4">
        <f t="shared" si="275"/>
        <v>0</v>
      </c>
    </row>
    <row r="525" spans="1:11" ht="12.75">
      <c r="A525" s="4">
        <v>523</v>
      </c>
      <c r="B525" s="5">
        <f t="shared" si="276"/>
        <v>9.128071987930344</v>
      </c>
      <c r="C525" s="6">
        <f>IF('Sinus (gesamt)'!$J$20&lt;&gt;"",SIN(B525),"")</f>
        <v>0.2923717047227364</v>
      </c>
      <c r="D525" s="4">
        <f t="shared" si="281"/>
        <v>763</v>
      </c>
      <c r="E525" s="5">
        <f t="shared" si="277"/>
        <v>13.316862192716734</v>
      </c>
      <c r="F525" s="6">
        <f t="shared" si="278"/>
        <v>0.6819983600624978</v>
      </c>
      <c r="G525" s="4">
        <f t="shared" si="282"/>
        <v>643</v>
      </c>
      <c r="H525" s="5">
        <f t="shared" si="283"/>
        <v>11.222467090323539</v>
      </c>
      <c r="I525" s="6">
        <f t="shared" si="280"/>
        <v>-0.9743700647852354</v>
      </c>
      <c r="J525" s="5">
        <f t="shared" si="279"/>
        <v>0.9743700647852342</v>
      </c>
      <c r="K525" s="4">
        <f t="shared" si="275"/>
        <v>-1.1102230246251565E-15</v>
      </c>
    </row>
    <row r="526" spans="1:11" ht="12.75">
      <c r="A526" s="4">
        <v>524</v>
      </c>
      <c r="B526" s="5">
        <f t="shared" si="276"/>
        <v>9.145525280450286</v>
      </c>
      <c r="C526" s="6">
        <f>IF('Sinus (gesamt)'!$J$20&lt;&gt;"",SIN(B526),"")</f>
        <v>0.2756373558169999</v>
      </c>
      <c r="D526" s="4">
        <f t="shared" si="281"/>
        <v>764</v>
      </c>
      <c r="E526" s="5">
        <f t="shared" si="277"/>
        <v>13.334315485236678</v>
      </c>
      <c r="F526" s="6">
        <f t="shared" si="278"/>
        <v>0.694658370458997</v>
      </c>
      <c r="G526" s="4">
        <f t="shared" si="282"/>
        <v>644</v>
      </c>
      <c r="H526" s="5">
        <f t="shared" si="283"/>
        <v>11.239920382843483</v>
      </c>
      <c r="I526" s="6">
        <f t="shared" si="280"/>
        <v>-0.9702957262759964</v>
      </c>
      <c r="J526" s="5">
        <f t="shared" si="279"/>
        <v>0.9702957262759969</v>
      </c>
      <c r="K526" s="4">
        <f t="shared" si="275"/>
        <v>0</v>
      </c>
    </row>
    <row r="527" spans="1:11" ht="12.75">
      <c r="A527" s="4">
        <v>525</v>
      </c>
      <c r="B527" s="5">
        <f t="shared" si="276"/>
        <v>9.16297857297023</v>
      </c>
      <c r="C527" s="6">
        <f>IF('Sinus (gesamt)'!$J$20&lt;&gt;"",SIN(B527),"")</f>
        <v>0.2588190451025208</v>
      </c>
      <c r="D527" s="4">
        <f t="shared" si="281"/>
        <v>765</v>
      </c>
      <c r="E527" s="5">
        <f t="shared" si="277"/>
        <v>13.351768777756622</v>
      </c>
      <c r="F527" s="6">
        <f t="shared" si="278"/>
        <v>0.7071067811865478</v>
      </c>
      <c r="G527" s="4">
        <f t="shared" si="282"/>
        <v>645</v>
      </c>
      <c r="H527" s="5">
        <f t="shared" si="283"/>
        <v>11.257373675363425</v>
      </c>
      <c r="I527" s="6">
        <f t="shared" si="280"/>
        <v>-0.9659258262890684</v>
      </c>
      <c r="J527" s="5">
        <f t="shared" si="279"/>
        <v>0.9659258262890686</v>
      </c>
      <c r="K527" s="4">
        <f t="shared" si="275"/>
        <v>0</v>
      </c>
    </row>
    <row r="528" spans="1:11" ht="12.75">
      <c r="A528" s="4">
        <v>526</v>
      </c>
      <c r="B528" s="5">
        <f t="shared" si="276"/>
        <v>9.180431865490174</v>
      </c>
      <c r="C528" s="6">
        <f>IF('Sinus (gesamt)'!$J$20&lt;&gt;"",SIN(B528),"")</f>
        <v>0.24192189559966712</v>
      </c>
      <c r="D528" s="4">
        <f t="shared" si="281"/>
        <v>766</v>
      </c>
      <c r="E528" s="5">
        <f t="shared" si="277"/>
        <v>13.369222070276564</v>
      </c>
      <c r="F528" s="6">
        <f t="shared" si="278"/>
        <v>0.7193398003386506</v>
      </c>
      <c r="G528" s="4">
        <f t="shared" si="282"/>
        <v>646</v>
      </c>
      <c r="H528" s="5">
        <f t="shared" si="283"/>
        <v>11.274826967883369</v>
      </c>
      <c r="I528" s="6">
        <f t="shared" si="280"/>
        <v>-0.9612616959383189</v>
      </c>
      <c r="J528" s="5">
        <f t="shared" si="279"/>
        <v>0.9612616959383178</v>
      </c>
      <c r="K528" s="4">
        <f t="shared" si="275"/>
        <v>-1.1102230246251565E-15</v>
      </c>
    </row>
    <row r="529" spans="1:11" ht="12.75">
      <c r="A529" s="4">
        <v>527</v>
      </c>
      <c r="B529" s="5">
        <f t="shared" si="276"/>
        <v>9.197885158010116</v>
      </c>
      <c r="C529" s="6">
        <f>IF('Sinus (gesamt)'!$J$20&lt;&gt;"",SIN(B529),"")</f>
        <v>0.22495105434386545</v>
      </c>
      <c r="D529" s="4">
        <f t="shared" si="281"/>
        <v>767</v>
      </c>
      <c r="E529" s="5">
        <f t="shared" si="277"/>
        <v>13.386675362796508</v>
      </c>
      <c r="F529" s="6">
        <f t="shared" si="278"/>
        <v>0.7313537016191705</v>
      </c>
      <c r="G529" s="4">
        <f t="shared" si="282"/>
        <v>647</v>
      </c>
      <c r="H529" s="5">
        <f t="shared" si="283"/>
        <v>11.292280260403313</v>
      </c>
      <c r="I529" s="6">
        <f t="shared" si="280"/>
        <v>-0.9563047559630353</v>
      </c>
      <c r="J529" s="5">
        <f t="shared" si="279"/>
        <v>0.9563047559630359</v>
      </c>
      <c r="K529" s="4">
        <f t="shared" si="275"/>
        <v>0</v>
      </c>
    </row>
    <row r="530" spans="1:11" ht="12.75">
      <c r="A530" s="4">
        <v>528</v>
      </c>
      <c r="B530" s="5">
        <f t="shared" si="276"/>
        <v>9.21533845053006</v>
      </c>
      <c r="C530" s="6">
        <f>IF('Sinus (gesamt)'!$J$20&lt;&gt;"",SIN(B530),"")</f>
        <v>0.20791169081775912</v>
      </c>
      <c r="D530" s="4">
        <f t="shared" si="281"/>
        <v>768</v>
      </c>
      <c r="E530" s="5">
        <f t="shared" si="277"/>
        <v>13.404128655316452</v>
      </c>
      <c r="F530" s="6">
        <f t="shared" si="278"/>
        <v>0.7431448254773947</v>
      </c>
      <c r="G530" s="4">
        <f t="shared" si="282"/>
        <v>648</v>
      </c>
      <c r="H530" s="5">
        <f t="shared" si="283"/>
        <v>11.309733552923255</v>
      </c>
      <c r="I530" s="6">
        <f t="shared" si="280"/>
        <v>-0.9510565162951538</v>
      </c>
      <c r="J530" s="5">
        <f t="shared" si="279"/>
        <v>0.9510565162951539</v>
      </c>
      <c r="K530" s="4">
        <f t="shared" si="275"/>
        <v>0</v>
      </c>
    </row>
    <row r="531" spans="1:11" ht="12.75">
      <c r="A531" s="4">
        <v>529</v>
      </c>
      <c r="B531" s="5">
        <f t="shared" si="276"/>
        <v>9.232791743050003</v>
      </c>
      <c r="C531" s="6">
        <f>IF('Sinus (gesamt)'!$J$20&lt;&gt;"",SIN(B531),"")</f>
        <v>0.19080899537654564</v>
      </c>
      <c r="D531" s="4">
        <f t="shared" si="281"/>
        <v>769</v>
      </c>
      <c r="E531" s="5">
        <f t="shared" si="277"/>
        <v>13.421581947836394</v>
      </c>
      <c r="F531" s="6">
        <f t="shared" si="278"/>
        <v>0.7547095802227717</v>
      </c>
      <c r="G531" s="4">
        <f t="shared" si="282"/>
        <v>649</v>
      </c>
      <c r="H531" s="5">
        <f t="shared" si="283"/>
        <v>11.3271868454432</v>
      </c>
      <c r="I531" s="6">
        <f t="shared" si="280"/>
        <v>-0.9455185755993167</v>
      </c>
      <c r="J531" s="5">
        <f t="shared" si="279"/>
        <v>0.9455185755993173</v>
      </c>
      <c r="K531" s="4">
        <f aca="true" t="shared" si="284" ref="K531:K546">C531+F531+I531</f>
        <v>0</v>
      </c>
    </row>
    <row r="532" spans="1:11" ht="12.75">
      <c r="A532" s="4">
        <v>530</v>
      </c>
      <c r="B532" s="5">
        <f aca="true" t="shared" si="285" ref="B532:B547">RADIANS(A532)</f>
        <v>9.250245035569947</v>
      </c>
      <c r="C532" s="6">
        <f>IF('Sinus (gesamt)'!$J$20&lt;&gt;"",SIN(B532),"")</f>
        <v>0.1736481776669305</v>
      </c>
      <c r="D532" s="4">
        <f t="shared" si="281"/>
        <v>770</v>
      </c>
      <c r="E532" s="5">
        <f aca="true" t="shared" si="286" ref="E532:E547">RADIANS(D532)</f>
        <v>13.439035240356338</v>
      </c>
      <c r="F532" s="6">
        <f aca="true" t="shared" si="287" ref="F532:F547">SIN(E532)</f>
        <v>0.7660444431189782</v>
      </c>
      <c r="G532" s="4">
        <f t="shared" si="282"/>
        <v>650</v>
      </c>
      <c r="H532" s="5">
        <f t="shared" si="283"/>
        <v>11.344640137963141</v>
      </c>
      <c r="I532" s="6">
        <f t="shared" si="280"/>
        <v>-0.9396926207859086</v>
      </c>
      <c r="J532" s="5">
        <f aca="true" t="shared" si="288" ref="J532:J547">C532+F532</f>
        <v>0.9396926207859088</v>
      </c>
      <c r="K532" s="4">
        <f t="shared" si="284"/>
        <v>0</v>
      </c>
    </row>
    <row r="533" spans="1:11" ht="12.75">
      <c r="A533" s="4">
        <v>531</v>
      </c>
      <c r="B533" s="5">
        <f t="shared" si="285"/>
        <v>9.26769832808989</v>
      </c>
      <c r="C533" s="6">
        <f>IF('Sinus (gesamt)'!$J$20&lt;&gt;"",SIN(B533),"")</f>
        <v>0.15643446504023034</v>
      </c>
      <c r="D533" s="4">
        <f t="shared" si="281"/>
        <v>771</v>
      </c>
      <c r="E533" s="5">
        <f t="shared" si="286"/>
        <v>13.45648853287628</v>
      </c>
      <c r="F533" s="6">
        <f t="shared" si="287"/>
        <v>0.7771459614569703</v>
      </c>
      <c r="G533" s="4">
        <f t="shared" si="282"/>
        <v>651</v>
      </c>
      <c r="H533" s="5">
        <f t="shared" si="283"/>
        <v>11.362093430483085</v>
      </c>
      <c r="I533" s="6">
        <f t="shared" si="280"/>
        <v>-0.9335804264972019</v>
      </c>
      <c r="J533" s="5">
        <f t="shared" si="288"/>
        <v>0.9335804264972007</v>
      </c>
      <c r="K533" s="4">
        <f t="shared" si="284"/>
        <v>-1.1102230246251565E-15</v>
      </c>
    </row>
    <row r="534" spans="1:11" ht="12.75">
      <c r="A534" s="4">
        <v>532</v>
      </c>
      <c r="B534" s="5">
        <f t="shared" si="285"/>
        <v>9.285151620609833</v>
      </c>
      <c r="C534" s="6">
        <f>IF('Sinus (gesamt)'!$J$20&lt;&gt;"",SIN(B534),"")</f>
        <v>0.139173100960066</v>
      </c>
      <c r="D534" s="4">
        <f t="shared" si="281"/>
        <v>772</v>
      </c>
      <c r="E534" s="5">
        <f t="shared" si="286"/>
        <v>13.473941825396224</v>
      </c>
      <c r="F534" s="6">
        <f t="shared" si="287"/>
        <v>0.7880107536067219</v>
      </c>
      <c r="G534" s="4">
        <f t="shared" si="282"/>
        <v>652</v>
      </c>
      <c r="H534" s="5">
        <f t="shared" si="283"/>
        <v>11.37954672300303</v>
      </c>
      <c r="I534" s="6">
        <f t="shared" si="280"/>
        <v>-0.9271838545667872</v>
      </c>
      <c r="J534" s="5">
        <f t="shared" si="288"/>
        <v>0.9271838545667879</v>
      </c>
      <c r="K534" s="4">
        <f t="shared" si="284"/>
        <v>0</v>
      </c>
    </row>
    <row r="535" spans="1:11" ht="12.75">
      <c r="A535" s="4">
        <v>533</v>
      </c>
      <c r="B535" s="5">
        <f t="shared" si="285"/>
        <v>9.302604913129777</v>
      </c>
      <c r="C535" s="6">
        <f>IF('Sinus (gesamt)'!$J$20&lt;&gt;"",SIN(B535),"")</f>
        <v>0.12186934340514735</v>
      </c>
      <c r="D535" s="4">
        <f t="shared" si="281"/>
        <v>773</v>
      </c>
      <c r="E535" s="5">
        <f t="shared" si="286"/>
        <v>13.491395117916168</v>
      </c>
      <c r="F535" s="6">
        <f t="shared" si="287"/>
        <v>0.7986355100472932</v>
      </c>
      <c r="G535" s="4">
        <f t="shared" si="282"/>
        <v>653</v>
      </c>
      <c r="H535" s="5">
        <f t="shared" si="283"/>
        <v>11.397000015522972</v>
      </c>
      <c r="I535" s="6">
        <f t="shared" si="280"/>
        <v>-0.9205048534524405</v>
      </c>
      <c r="J535" s="5">
        <f t="shared" si="288"/>
        <v>0.9205048534524405</v>
      </c>
      <c r="K535" s="4">
        <f t="shared" si="284"/>
        <v>0</v>
      </c>
    </row>
    <row r="536" spans="1:11" ht="12.75">
      <c r="A536" s="4">
        <v>534</v>
      </c>
      <c r="B536" s="5">
        <f t="shared" si="285"/>
        <v>9.320058205649719</v>
      </c>
      <c r="C536" s="6">
        <f>IF('Sinus (gesamt)'!$J$20&lt;&gt;"",SIN(B536),"")</f>
        <v>0.10452846326765443</v>
      </c>
      <c r="D536" s="4">
        <f t="shared" si="281"/>
        <v>774</v>
      </c>
      <c r="E536" s="5">
        <f t="shared" si="286"/>
        <v>13.50884841043611</v>
      </c>
      <c r="F536" s="6">
        <f t="shared" si="287"/>
        <v>0.8090169943749471</v>
      </c>
      <c r="G536" s="4">
        <f t="shared" si="282"/>
        <v>654</v>
      </c>
      <c r="H536" s="5">
        <f t="shared" si="283"/>
        <v>11.414453308042916</v>
      </c>
      <c r="I536" s="6">
        <f t="shared" si="280"/>
        <v>-0.9135454576426009</v>
      </c>
      <c r="J536" s="5">
        <f t="shared" si="288"/>
        <v>0.9135454576426015</v>
      </c>
      <c r="K536" s="4">
        <f t="shared" si="284"/>
        <v>0</v>
      </c>
    </row>
    <row r="537" spans="1:11" ht="12.75">
      <c r="A537" s="4">
        <v>535</v>
      </c>
      <c r="B537" s="5">
        <f t="shared" si="285"/>
        <v>9.337511498169663</v>
      </c>
      <c r="C537" s="6">
        <f>IF('Sinus (gesamt)'!$J$20&lt;&gt;"",SIN(B537),"")</f>
        <v>0.08715574274765844</v>
      </c>
      <c r="D537" s="4">
        <f t="shared" si="281"/>
        <v>775</v>
      </c>
      <c r="E537" s="5">
        <f t="shared" si="286"/>
        <v>13.526301702956054</v>
      </c>
      <c r="F537" s="6">
        <f t="shared" si="287"/>
        <v>0.8191520442889919</v>
      </c>
      <c r="G537" s="4">
        <f t="shared" si="282"/>
        <v>655</v>
      </c>
      <c r="H537" s="5">
        <f t="shared" si="283"/>
        <v>11.431906600562858</v>
      </c>
      <c r="I537" s="6">
        <f t="shared" si="280"/>
        <v>-0.9063077870366504</v>
      </c>
      <c r="J537" s="5">
        <f t="shared" si="288"/>
        <v>0.9063077870366504</v>
      </c>
      <c r="K537" s="4">
        <f t="shared" si="284"/>
        <v>0</v>
      </c>
    </row>
    <row r="538" spans="1:11" ht="12.75">
      <c r="A538" s="4">
        <v>536</v>
      </c>
      <c r="B538" s="5">
        <f t="shared" si="285"/>
        <v>9.354964790689607</v>
      </c>
      <c r="C538" s="6">
        <f>IF('Sinus (gesamt)'!$J$20&lt;&gt;"",SIN(B538),"")</f>
        <v>0.06975647374412487</v>
      </c>
      <c r="D538" s="4">
        <f t="shared" si="281"/>
        <v>776</v>
      </c>
      <c r="E538" s="5">
        <f t="shared" si="286"/>
        <v>13.543754995475997</v>
      </c>
      <c r="F538" s="6">
        <f t="shared" si="287"/>
        <v>0.8290375725550412</v>
      </c>
      <c r="G538" s="4">
        <f t="shared" si="282"/>
        <v>656</v>
      </c>
      <c r="H538" s="5">
        <f t="shared" si="283"/>
        <v>11.449359893082802</v>
      </c>
      <c r="I538" s="6">
        <f aca="true" t="shared" si="289" ref="I538:I553">SIN(H538)</f>
        <v>-0.8987940462991671</v>
      </c>
      <c r="J538" s="5">
        <f t="shared" si="288"/>
        <v>0.898794046299166</v>
      </c>
      <c r="K538" s="4">
        <f t="shared" si="284"/>
        <v>-1.1102230246251565E-15</v>
      </c>
    </row>
    <row r="539" spans="1:11" ht="12.75">
      <c r="A539" s="4">
        <v>537</v>
      </c>
      <c r="B539" s="5">
        <f t="shared" si="285"/>
        <v>9.37241808320955</v>
      </c>
      <c r="C539" s="6">
        <f>IF('Sinus (gesamt)'!$J$20&lt;&gt;"",SIN(B539),"")</f>
        <v>0.052335956242944494</v>
      </c>
      <c r="D539" s="4">
        <f aca="true" t="shared" si="290" ref="D539:D554">A539+240</f>
        <v>777</v>
      </c>
      <c r="E539" s="5">
        <f t="shared" si="286"/>
        <v>13.56120828799594</v>
      </c>
      <c r="F539" s="6">
        <f t="shared" si="287"/>
        <v>0.8386705679454239</v>
      </c>
      <c r="G539" s="4">
        <f aca="true" t="shared" si="291" ref="G539:G554">A539+120</f>
        <v>657</v>
      </c>
      <c r="H539" s="5">
        <f t="shared" si="283"/>
        <v>11.466813185602746</v>
      </c>
      <c r="I539" s="6">
        <f t="shared" si="289"/>
        <v>-0.8910065241883677</v>
      </c>
      <c r="J539" s="5">
        <f t="shared" si="288"/>
        <v>0.8910065241883685</v>
      </c>
      <c r="K539" s="4">
        <f t="shared" si="284"/>
        <v>0</v>
      </c>
    </row>
    <row r="540" spans="1:11" ht="12.75">
      <c r="A540" s="4">
        <v>538</v>
      </c>
      <c r="B540" s="5">
        <f t="shared" si="285"/>
        <v>9.389871375729493</v>
      </c>
      <c r="C540" s="6">
        <f>IF('Sinus (gesamt)'!$J$20&lt;&gt;"",SIN(B540),"")</f>
        <v>0.03489949670250094</v>
      </c>
      <c r="D540" s="4">
        <f t="shared" si="290"/>
        <v>778</v>
      </c>
      <c r="E540" s="5">
        <f t="shared" si="286"/>
        <v>13.578661580515885</v>
      </c>
      <c r="F540" s="6">
        <f t="shared" si="287"/>
        <v>0.8480480961564262</v>
      </c>
      <c r="G540" s="4">
        <f t="shared" si="291"/>
        <v>658</v>
      </c>
      <c r="H540" s="5">
        <f aca="true" t="shared" si="292" ref="H540:H555">RADIANS(G540)</f>
        <v>11.484266478122688</v>
      </c>
      <c r="I540" s="6">
        <f t="shared" si="289"/>
        <v>-0.8829475928589272</v>
      </c>
      <c r="J540" s="5">
        <f t="shared" si="288"/>
        <v>0.8829475928589271</v>
      </c>
      <c r="K540" s="4">
        <f t="shared" si="284"/>
        <v>0</v>
      </c>
    </row>
    <row r="541" spans="1:11" ht="12.75">
      <c r="A541" s="4">
        <v>539</v>
      </c>
      <c r="B541" s="5">
        <f t="shared" si="285"/>
        <v>9.407324668249437</v>
      </c>
      <c r="C541" s="6">
        <f>IF('Sinus (gesamt)'!$J$20&lt;&gt;"",SIN(B541),"")</f>
        <v>0.017452406437282793</v>
      </c>
      <c r="D541" s="4">
        <f t="shared" si="290"/>
        <v>779</v>
      </c>
      <c r="E541" s="5">
        <f t="shared" si="286"/>
        <v>13.596114873035827</v>
      </c>
      <c r="F541" s="6">
        <f t="shared" si="287"/>
        <v>0.857167300702112</v>
      </c>
      <c r="G541" s="4">
        <f t="shared" si="291"/>
        <v>659</v>
      </c>
      <c r="H541" s="5">
        <f t="shared" si="292"/>
        <v>11.501719770642632</v>
      </c>
      <c r="I541" s="6">
        <f t="shared" si="289"/>
        <v>-0.8746197071393957</v>
      </c>
      <c r="J541" s="5">
        <f t="shared" si="288"/>
        <v>0.8746197071393947</v>
      </c>
      <c r="K541" s="4">
        <f t="shared" si="284"/>
        <v>-9.992007221626409E-16</v>
      </c>
    </row>
    <row r="542" spans="1:11" ht="12.75">
      <c r="A542" s="4">
        <v>540</v>
      </c>
      <c r="B542" s="5">
        <f t="shared" si="285"/>
        <v>9.42477796076938</v>
      </c>
      <c r="C542" s="6">
        <f>IF('Sinus (gesamt)'!$J$20&lt;&gt;"",SIN(B542),"")</f>
        <v>3.67544536472586E-16</v>
      </c>
      <c r="D542" s="4">
        <f t="shared" si="290"/>
        <v>780</v>
      </c>
      <c r="E542" s="5">
        <f t="shared" si="286"/>
        <v>13.61356816555577</v>
      </c>
      <c r="F542" s="6">
        <f t="shared" si="287"/>
        <v>0.8660254037844387</v>
      </c>
      <c r="G542" s="4">
        <f t="shared" si="291"/>
        <v>660</v>
      </c>
      <c r="H542" s="5">
        <f t="shared" si="292"/>
        <v>11.519173063162574</v>
      </c>
      <c r="I542" s="6">
        <f t="shared" si="289"/>
        <v>-0.8660254037844392</v>
      </c>
      <c r="J542" s="5">
        <f t="shared" si="288"/>
        <v>0.866025403784439</v>
      </c>
      <c r="K542" s="4">
        <f t="shared" si="284"/>
        <v>0</v>
      </c>
    </row>
    <row r="543" spans="1:11" ht="12.75">
      <c r="A543" s="4">
        <v>541</v>
      </c>
      <c r="B543" s="5">
        <f t="shared" si="285"/>
        <v>9.442231253289323</v>
      </c>
      <c r="C543" s="6">
        <f>IF('Sinus (gesamt)'!$J$20&lt;&gt;"",SIN(B543),"")</f>
        <v>-0.017452406437283834</v>
      </c>
      <c r="D543" s="4">
        <f t="shared" si="290"/>
        <v>781</v>
      </c>
      <c r="E543" s="5">
        <f t="shared" si="286"/>
        <v>13.631021458075713</v>
      </c>
      <c r="F543" s="6">
        <f t="shared" si="287"/>
        <v>0.8746197071393953</v>
      </c>
      <c r="G543" s="4">
        <f t="shared" si="291"/>
        <v>661</v>
      </c>
      <c r="H543" s="5">
        <f t="shared" si="292"/>
        <v>11.536626355682518</v>
      </c>
      <c r="I543" s="6">
        <f t="shared" si="289"/>
        <v>-0.8571673007021124</v>
      </c>
      <c r="J543" s="5">
        <f t="shared" si="288"/>
        <v>0.8571673007021114</v>
      </c>
      <c r="K543" s="4">
        <f t="shared" si="284"/>
        <v>-9.992007221626409E-16</v>
      </c>
    </row>
    <row r="544" spans="1:11" ht="12.75">
      <c r="A544" s="4">
        <v>542</v>
      </c>
      <c r="B544" s="5">
        <f t="shared" si="285"/>
        <v>9.459684545809266</v>
      </c>
      <c r="C544" s="6">
        <f>IF('Sinus (gesamt)'!$J$20&lt;&gt;"",SIN(B544),"")</f>
        <v>-0.034899496702500206</v>
      </c>
      <c r="D544" s="4">
        <f t="shared" si="290"/>
        <v>782</v>
      </c>
      <c r="E544" s="5">
        <f t="shared" si="286"/>
        <v>13.648474750595657</v>
      </c>
      <c r="F544" s="6">
        <f t="shared" si="287"/>
        <v>0.8829475928589268</v>
      </c>
      <c r="G544" s="4">
        <f t="shared" si="291"/>
        <v>662</v>
      </c>
      <c r="H544" s="5">
        <f t="shared" si="292"/>
        <v>11.554079648202462</v>
      </c>
      <c r="I544" s="6">
        <f t="shared" si="289"/>
        <v>-0.8480480961564258</v>
      </c>
      <c r="J544" s="5">
        <f t="shared" si="288"/>
        <v>0.8480480961564265</v>
      </c>
      <c r="K544" s="4">
        <f t="shared" si="284"/>
        <v>0</v>
      </c>
    </row>
    <row r="545" spans="1:11" ht="12.75">
      <c r="A545" s="4">
        <v>543</v>
      </c>
      <c r="B545" s="5">
        <f t="shared" si="285"/>
        <v>9.47713783832921</v>
      </c>
      <c r="C545" s="6">
        <f>IF('Sinus (gesamt)'!$J$20&lt;&gt;"",SIN(B545),"")</f>
        <v>-0.05233595624294376</v>
      </c>
      <c r="D545" s="4">
        <f t="shared" si="290"/>
        <v>783</v>
      </c>
      <c r="E545" s="5">
        <f t="shared" si="286"/>
        <v>13.665928043115601</v>
      </c>
      <c r="F545" s="6">
        <f t="shared" si="287"/>
        <v>0.891006524188368</v>
      </c>
      <c r="G545" s="4">
        <f t="shared" si="291"/>
        <v>663</v>
      </c>
      <c r="H545" s="5">
        <f t="shared" si="292"/>
        <v>11.571532940722404</v>
      </c>
      <c r="I545" s="6">
        <f t="shared" si="289"/>
        <v>-0.8386705679454244</v>
      </c>
      <c r="J545" s="5">
        <f t="shared" si="288"/>
        <v>0.8386705679454243</v>
      </c>
      <c r="K545" s="4">
        <f t="shared" si="284"/>
        <v>0</v>
      </c>
    </row>
    <row r="546" spans="1:11" ht="12.75">
      <c r="A546" s="4">
        <v>544</v>
      </c>
      <c r="B546" s="5">
        <f t="shared" si="285"/>
        <v>9.494591130849154</v>
      </c>
      <c r="C546" s="6">
        <f>IF('Sinus (gesamt)'!$J$20&lt;&gt;"",SIN(B546),"")</f>
        <v>-0.06975647374412591</v>
      </c>
      <c r="D546" s="4">
        <f t="shared" si="290"/>
        <v>784</v>
      </c>
      <c r="E546" s="5">
        <f t="shared" si="286"/>
        <v>13.683381335635543</v>
      </c>
      <c r="F546" s="6">
        <f t="shared" si="287"/>
        <v>0.8987940462991667</v>
      </c>
      <c r="G546" s="4">
        <f t="shared" si="291"/>
        <v>664</v>
      </c>
      <c r="H546" s="5">
        <f t="shared" si="292"/>
        <v>11.588986233242348</v>
      </c>
      <c r="I546" s="6">
        <f t="shared" si="289"/>
        <v>-0.8290375725550417</v>
      </c>
      <c r="J546" s="5">
        <f t="shared" si="288"/>
        <v>0.8290375725550407</v>
      </c>
      <c r="K546" s="4">
        <f t="shared" si="284"/>
        <v>-9.992007221626409E-16</v>
      </c>
    </row>
    <row r="547" spans="1:11" ht="12.75">
      <c r="A547" s="4">
        <v>545</v>
      </c>
      <c r="B547" s="5">
        <f t="shared" si="285"/>
        <v>9.512044423369096</v>
      </c>
      <c r="C547" s="6">
        <f>IF('Sinus (gesamt)'!$J$20&lt;&gt;"",SIN(B547),"")</f>
        <v>-0.08715574274765771</v>
      </c>
      <c r="D547" s="4">
        <f t="shared" si="290"/>
        <v>785</v>
      </c>
      <c r="E547" s="5">
        <f t="shared" si="286"/>
        <v>13.700834628155487</v>
      </c>
      <c r="F547" s="6">
        <f t="shared" si="287"/>
        <v>0.9063077870366499</v>
      </c>
      <c r="G547" s="4">
        <f t="shared" si="291"/>
        <v>665</v>
      </c>
      <c r="H547" s="5">
        <f t="shared" si="292"/>
        <v>11.606439525762292</v>
      </c>
      <c r="I547" s="6">
        <f t="shared" si="289"/>
        <v>-0.8191520442889915</v>
      </c>
      <c r="J547" s="5">
        <f t="shared" si="288"/>
        <v>0.8191520442889922</v>
      </c>
      <c r="K547" s="4">
        <f aca="true" t="shared" si="293" ref="K547:K562">C547+F547+I547</f>
        <v>0</v>
      </c>
    </row>
    <row r="548" spans="1:11" ht="12.75">
      <c r="A548" s="4">
        <v>546</v>
      </c>
      <c r="B548" s="5">
        <f aca="true" t="shared" si="294" ref="B548:B563">RADIANS(A548)</f>
        <v>9.52949771588904</v>
      </c>
      <c r="C548" s="6">
        <f>IF('Sinus (gesamt)'!$J$20&lt;&gt;"",SIN(B548),"")</f>
        <v>-0.10452846326765369</v>
      </c>
      <c r="D548" s="4">
        <f t="shared" si="290"/>
        <v>786</v>
      </c>
      <c r="E548" s="5">
        <f aca="true" t="shared" si="295" ref="E548:E563">RADIANS(D548)</f>
        <v>13.718287920675431</v>
      </c>
      <c r="F548" s="6">
        <f aca="true" t="shared" si="296" ref="F548:F563">SIN(E548)</f>
        <v>0.9135454576426012</v>
      </c>
      <c r="G548" s="4">
        <f t="shared" si="291"/>
        <v>666</v>
      </c>
      <c r="H548" s="5">
        <f t="shared" si="292"/>
        <v>11.623892818282235</v>
      </c>
      <c r="I548" s="6">
        <f t="shared" si="289"/>
        <v>-0.8090169943749477</v>
      </c>
      <c r="J548" s="5">
        <f aca="true" t="shared" si="297" ref="J548:J563">C548+F548</f>
        <v>0.8090169943749475</v>
      </c>
      <c r="K548" s="4">
        <f t="shared" si="293"/>
        <v>0</v>
      </c>
    </row>
    <row r="549" spans="1:11" ht="12.75">
      <c r="A549" s="4">
        <v>547</v>
      </c>
      <c r="B549" s="5">
        <f t="shared" si="294"/>
        <v>9.546951008408982</v>
      </c>
      <c r="C549" s="6">
        <f>IF('Sinus (gesamt)'!$J$20&lt;&gt;"",SIN(B549),"")</f>
        <v>-0.12186934340514662</v>
      </c>
      <c r="D549" s="4">
        <f t="shared" si="290"/>
        <v>787</v>
      </c>
      <c r="E549" s="5">
        <f t="shared" si="295"/>
        <v>13.735741213195373</v>
      </c>
      <c r="F549" s="6">
        <f t="shared" si="296"/>
        <v>0.9205048534524402</v>
      </c>
      <c r="G549" s="4">
        <f t="shared" si="291"/>
        <v>667</v>
      </c>
      <c r="H549" s="5">
        <f t="shared" si="292"/>
        <v>11.641346110802179</v>
      </c>
      <c r="I549" s="6">
        <f t="shared" si="289"/>
        <v>-0.7986355100472927</v>
      </c>
      <c r="J549" s="5">
        <f t="shared" si="297"/>
        <v>0.7986355100472935</v>
      </c>
      <c r="K549" s="4">
        <f t="shared" si="293"/>
        <v>0</v>
      </c>
    </row>
    <row r="550" spans="1:11" ht="12.75">
      <c r="A550" s="4">
        <v>548</v>
      </c>
      <c r="B550" s="5">
        <f t="shared" si="294"/>
        <v>9.564404300928926</v>
      </c>
      <c r="C550" s="6">
        <f>IF('Sinus (gesamt)'!$J$20&lt;&gt;"",SIN(B550),"")</f>
        <v>-0.13917310096006527</v>
      </c>
      <c r="D550" s="4">
        <f t="shared" si="290"/>
        <v>788</v>
      </c>
      <c r="E550" s="5">
        <f t="shared" si="295"/>
        <v>13.753194505715317</v>
      </c>
      <c r="F550" s="6">
        <f t="shared" si="296"/>
        <v>0.9271838545667875</v>
      </c>
      <c r="G550" s="4">
        <f t="shared" si="291"/>
        <v>668</v>
      </c>
      <c r="H550" s="5">
        <f t="shared" si="292"/>
        <v>11.65879940332212</v>
      </c>
      <c r="I550" s="6">
        <f t="shared" si="289"/>
        <v>-0.7880107536067225</v>
      </c>
      <c r="J550" s="5">
        <f t="shared" si="297"/>
        <v>0.7880107536067222</v>
      </c>
      <c r="K550" s="4">
        <f t="shared" si="293"/>
        <v>0</v>
      </c>
    </row>
    <row r="551" spans="1:11" ht="12.75">
      <c r="A551" s="4">
        <v>549</v>
      </c>
      <c r="B551" s="5">
        <f t="shared" si="294"/>
        <v>9.58185759344887</v>
      </c>
      <c r="C551" s="6">
        <f>IF('Sinus (gesamt)'!$J$20&lt;&gt;"",SIN(B551),"")</f>
        <v>-0.15643446504023137</v>
      </c>
      <c r="D551" s="4">
        <f t="shared" si="290"/>
        <v>789</v>
      </c>
      <c r="E551" s="5">
        <f t="shared" si="295"/>
        <v>13.77064779823526</v>
      </c>
      <c r="F551" s="6">
        <f t="shared" si="296"/>
        <v>0.9335804264972014</v>
      </c>
      <c r="G551" s="4">
        <f t="shared" si="291"/>
        <v>669</v>
      </c>
      <c r="H551" s="5">
        <f t="shared" si="292"/>
        <v>11.676252695842065</v>
      </c>
      <c r="I551" s="6">
        <f t="shared" si="289"/>
        <v>-0.777145961456971</v>
      </c>
      <c r="J551" s="5">
        <f t="shared" si="297"/>
        <v>0.77714596145697</v>
      </c>
      <c r="K551" s="4">
        <f t="shared" si="293"/>
        <v>-9.992007221626409E-16</v>
      </c>
    </row>
    <row r="552" spans="1:11" ht="12.75">
      <c r="A552" s="4">
        <v>550</v>
      </c>
      <c r="B552" s="5">
        <f t="shared" si="294"/>
        <v>9.599310885968812</v>
      </c>
      <c r="C552" s="6">
        <f>IF('Sinus (gesamt)'!$J$20&lt;&gt;"",SIN(B552),"")</f>
        <v>-0.17364817766692978</v>
      </c>
      <c r="D552" s="4">
        <f t="shared" si="290"/>
        <v>790</v>
      </c>
      <c r="E552" s="5">
        <f t="shared" si="295"/>
        <v>13.788101090755204</v>
      </c>
      <c r="F552" s="6">
        <f t="shared" si="296"/>
        <v>0.9396926207859083</v>
      </c>
      <c r="G552" s="4">
        <f t="shared" si="291"/>
        <v>670</v>
      </c>
      <c r="H552" s="5">
        <f t="shared" si="292"/>
        <v>11.693705988362009</v>
      </c>
      <c r="I552" s="6">
        <f t="shared" si="289"/>
        <v>-0.7660444431189777</v>
      </c>
      <c r="J552" s="5">
        <f t="shared" si="297"/>
        <v>0.7660444431189786</v>
      </c>
      <c r="K552" s="4">
        <f t="shared" si="293"/>
        <v>8.881784197001252E-16</v>
      </c>
    </row>
    <row r="553" spans="1:11" ht="12.75">
      <c r="A553" s="4">
        <v>551</v>
      </c>
      <c r="B553" s="5">
        <f t="shared" si="294"/>
        <v>9.616764178488756</v>
      </c>
      <c r="C553" s="6">
        <f>IF('Sinus (gesamt)'!$J$20&lt;&gt;"",SIN(B553),"")</f>
        <v>-0.19080899537654492</v>
      </c>
      <c r="D553" s="4">
        <f t="shared" si="290"/>
        <v>791</v>
      </c>
      <c r="E553" s="5">
        <f t="shared" si="295"/>
        <v>13.805554383275148</v>
      </c>
      <c r="F553" s="6">
        <f t="shared" si="296"/>
        <v>0.945518575599317</v>
      </c>
      <c r="G553" s="4">
        <f t="shared" si="291"/>
        <v>671</v>
      </c>
      <c r="H553" s="5">
        <f t="shared" si="292"/>
        <v>11.711159280881951</v>
      </c>
      <c r="I553" s="6">
        <f t="shared" si="289"/>
        <v>-0.7547095802227723</v>
      </c>
      <c r="J553" s="5">
        <f t="shared" si="297"/>
        <v>0.754709580222772</v>
      </c>
      <c r="K553" s="4">
        <f t="shared" si="293"/>
        <v>0</v>
      </c>
    </row>
    <row r="554" spans="1:11" ht="12.75">
      <c r="A554" s="4">
        <v>552</v>
      </c>
      <c r="B554" s="5">
        <f t="shared" si="294"/>
        <v>9.634217471008698</v>
      </c>
      <c r="C554" s="6">
        <f>IF('Sinus (gesamt)'!$J$20&lt;&gt;"",SIN(B554),"")</f>
        <v>-0.2079116908177584</v>
      </c>
      <c r="D554" s="4">
        <f t="shared" si="290"/>
        <v>792</v>
      </c>
      <c r="E554" s="5">
        <f t="shared" si="295"/>
        <v>13.82300767579509</v>
      </c>
      <c r="F554" s="6">
        <f t="shared" si="296"/>
        <v>0.9510565162951534</v>
      </c>
      <c r="G554" s="4">
        <f t="shared" si="291"/>
        <v>672</v>
      </c>
      <c r="H554" s="5">
        <f t="shared" si="292"/>
        <v>11.728612573401895</v>
      </c>
      <c r="I554" s="6">
        <f aca="true" t="shared" si="298" ref="I554:I569">SIN(H554)</f>
        <v>-0.7431448254773941</v>
      </c>
      <c r="J554" s="5">
        <f t="shared" si="297"/>
        <v>0.743144825477395</v>
      </c>
      <c r="K554" s="4">
        <f t="shared" si="293"/>
        <v>8.881784197001252E-16</v>
      </c>
    </row>
    <row r="555" spans="1:11" ht="12.75">
      <c r="A555" s="4">
        <v>553</v>
      </c>
      <c r="B555" s="5">
        <f t="shared" si="294"/>
        <v>9.651670763528642</v>
      </c>
      <c r="C555" s="6">
        <f>IF('Sinus (gesamt)'!$J$20&lt;&gt;"",SIN(B555),"")</f>
        <v>-0.22495105434386473</v>
      </c>
      <c r="D555" s="4">
        <f aca="true" t="shared" si="299" ref="D555:D570">A555+240</f>
        <v>793</v>
      </c>
      <c r="E555" s="5">
        <f t="shared" si="295"/>
        <v>13.840460968315034</v>
      </c>
      <c r="F555" s="6">
        <f t="shared" si="296"/>
        <v>0.9563047559630355</v>
      </c>
      <c r="G555" s="4">
        <f aca="true" t="shared" si="300" ref="G555:G570">A555+120</f>
        <v>673</v>
      </c>
      <c r="H555" s="5">
        <f t="shared" si="292"/>
        <v>11.746065865921837</v>
      </c>
      <c r="I555" s="6">
        <f t="shared" si="298"/>
        <v>-0.7313537016191711</v>
      </c>
      <c r="J555" s="5">
        <f t="shared" si="297"/>
        <v>0.7313537016191708</v>
      </c>
      <c r="K555" s="4">
        <f t="shared" si="293"/>
        <v>0</v>
      </c>
    </row>
    <row r="556" spans="1:11" ht="12.75">
      <c r="A556" s="4">
        <v>554</v>
      </c>
      <c r="B556" s="5">
        <f t="shared" si="294"/>
        <v>9.669124056048586</v>
      </c>
      <c r="C556" s="6">
        <f>IF('Sinus (gesamt)'!$J$20&lt;&gt;"",SIN(B556),"")</f>
        <v>-0.24192189559966812</v>
      </c>
      <c r="D556" s="4">
        <f t="shared" si="299"/>
        <v>794</v>
      </c>
      <c r="E556" s="5">
        <f t="shared" si="295"/>
        <v>13.857914260834976</v>
      </c>
      <c r="F556" s="6">
        <f t="shared" si="296"/>
        <v>0.9612616959383186</v>
      </c>
      <c r="G556" s="4">
        <f t="shared" si="300"/>
        <v>674</v>
      </c>
      <c r="H556" s="5">
        <f aca="true" t="shared" si="301" ref="H556:H571">RADIANS(G556)</f>
        <v>11.763519158441781</v>
      </c>
      <c r="I556" s="6">
        <f t="shared" si="298"/>
        <v>-0.7193398003386513</v>
      </c>
      <c r="J556" s="5">
        <f t="shared" si="297"/>
        <v>0.7193398003386504</v>
      </c>
      <c r="K556" s="4">
        <f t="shared" si="293"/>
        <v>-8.881784197001252E-16</v>
      </c>
    </row>
    <row r="557" spans="1:11" ht="12.75">
      <c r="A557" s="4">
        <v>555</v>
      </c>
      <c r="B557" s="5">
        <f t="shared" si="294"/>
        <v>9.686577348568528</v>
      </c>
      <c r="C557" s="6">
        <f>IF('Sinus (gesamt)'!$J$20&lt;&gt;"",SIN(B557),"")</f>
        <v>-0.25881904510252013</v>
      </c>
      <c r="D557" s="4">
        <f t="shared" si="299"/>
        <v>795</v>
      </c>
      <c r="E557" s="5">
        <f t="shared" si="295"/>
        <v>13.87536755335492</v>
      </c>
      <c r="F557" s="6">
        <f t="shared" si="296"/>
        <v>0.9659258262890682</v>
      </c>
      <c r="G557" s="4">
        <f t="shared" si="300"/>
        <v>675</v>
      </c>
      <c r="H557" s="5">
        <f t="shared" si="301"/>
        <v>11.780972450961725</v>
      </c>
      <c r="I557" s="6">
        <f t="shared" si="298"/>
        <v>-0.7071067811865472</v>
      </c>
      <c r="J557" s="5">
        <f t="shared" si="297"/>
        <v>0.7071067811865481</v>
      </c>
      <c r="K557" s="4">
        <f t="shared" si="293"/>
        <v>8.881784197001252E-16</v>
      </c>
    </row>
    <row r="558" spans="1:11" ht="12.75">
      <c r="A558" s="4">
        <v>556</v>
      </c>
      <c r="B558" s="5">
        <f t="shared" si="294"/>
        <v>9.704030641088472</v>
      </c>
      <c r="C558" s="6">
        <f>IF('Sinus (gesamt)'!$J$20&lt;&gt;"",SIN(B558),"")</f>
        <v>-0.2756373558169992</v>
      </c>
      <c r="D558" s="4">
        <f t="shared" si="299"/>
        <v>796</v>
      </c>
      <c r="E558" s="5">
        <f t="shared" si="295"/>
        <v>13.892820845874864</v>
      </c>
      <c r="F558" s="6">
        <f t="shared" si="296"/>
        <v>0.9702957262759966</v>
      </c>
      <c r="G558" s="4">
        <f t="shared" si="300"/>
        <v>676</v>
      </c>
      <c r="H558" s="5">
        <f t="shared" si="301"/>
        <v>11.798425743481667</v>
      </c>
      <c r="I558" s="6">
        <f t="shared" si="298"/>
        <v>-0.6946583704589978</v>
      </c>
      <c r="J558" s="5">
        <f t="shared" si="297"/>
        <v>0.6946583704589974</v>
      </c>
      <c r="K558" s="4">
        <f t="shared" si="293"/>
        <v>0</v>
      </c>
    </row>
    <row r="559" spans="1:11" ht="12.75">
      <c r="A559" s="4">
        <v>557</v>
      </c>
      <c r="B559" s="5">
        <f t="shared" si="294"/>
        <v>9.721483933608416</v>
      </c>
      <c r="C559" s="6">
        <f>IF('Sinus (gesamt)'!$J$20&lt;&gt;"",SIN(B559),"")</f>
        <v>-0.2923717047227374</v>
      </c>
      <c r="D559" s="4">
        <f t="shared" si="299"/>
        <v>797</v>
      </c>
      <c r="E559" s="5">
        <f t="shared" si="295"/>
        <v>13.910274138394806</v>
      </c>
      <c r="F559" s="6">
        <f t="shared" si="296"/>
        <v>0.9743700647852351</v>
      </c>
      <c r="G559" s="4">
        <f t="shared" si="300"/>
        <v>677</v>
      </c>
      <c r="H559" s="5">
        <f t="shared" si="301"/>
        <v>11.815879036001611</v>
      </c>
      <c r="I559" s="6">
        <f t="shared" si="298"/>
        <v>-0.6819983600624985</v>
      </c>
      <c r="J559" s="5">
        <f t="shared" si="297"/>
        <v>0.6819983600624977</v>
      </c>
      <c r="K559" s="4">
        <f t="shared" si="293"/>
        <v>0</v>
      </c>
    </row>
    <row r="560" spans="1:11" ht="12.75">
      <c r="A560" s="4">
        <v>558</v>
      </c>
      <c r="B560" s="5">
        <f t="shared" si="294"/>
        <v>9.738937226128359</v>
      </c>
      <c r="C560" s="6">
        <f>IF('Sinus (gesamt)'!$J$20&lt;&gt;"",SIN(B560),"")</f>
        <v>-0.30901699437494706</v>
      </c>
      <c r="D560" s="4">
        <f t="shared" si="299"/>
        <v>798</v>
      </c>
      <c r="E560" s="5">
        <f t="shared" si="295"/>
        <v>13.92772743091475</v>
      </c>
      <c r="F560" s="6">
        <f t="shared" si="296"/>
        <v>0.9781476007338057</v>
      </c>
      <c r="G560" s="4">
        <f t="shared" si="300"/>
        <v>678</v>
      </c>
      <c r="H560" s="5">
        <f t="shared" si="301"/>
        <v>11.833332328521553</v>
      </c>
      <c r="I560" s="6">
        <f t="shared" si="298"/>
        <v>-0.669130606358859</v>
      </c>
      <c r="J560" s="5">
        <f t="shared" si="297"/>
        <v>0.6691306063588587</v>
      </c>
      <c r="K560" s="4">
        <f t="shared" si="293"/>
        <v>0</v>
      </c>
    </row>
    <row r="561" spans="1:11" ht="12.75">
      <c r="A561" s="4">
        <v>559</v>
      </c>
      <c r="B561" s="5">
        <f t="shared" si="294"/>
        <v>9.756390518648303</v>
      </c>
      <c r="C561" s="6">
        <f>IF('Sinus (gesamt)'!$J$20&lt;&gt;"",SIN(B561),"")</f>
        <v>-0.325568154457157</v>
      </c>
      <c r="D561" s="4">
        <f t="shared" si="299"/>
        <v>799</v>
      </c>
      <c r="E561" s="5">
        <f t="shared" si="295"/>
        <v>13.945180723434692</v>
      </c>
      <c r="F561" s="6">
        <f t="shared" si="296"/>
        <v>0.9816271834476638</v>
      </c>
      <c r="G561" s="4">
        <f t="shared" si="300"/>
        <v>679</v>
      </c>
      <c r="H561" s="5">
        <f t="shared" si="301"/>
        <v>11.850785621041497</v>
      </c>
      <c r="I561" s="6">
        <f t="shared" si="298"/>
        <v>-0.6560590289905076</v>
      </c>
      <c r="J561" s="5">
        <f t="shared" si="297"/>
        <v>0.6560590289905068</v>
      </c>
      <c r="K561" s="4">
        <f t="shared" si="293"/>
        <v>0</v>
      </c>
    </row>
    <row r="562" spans="1:11" ht="12.75">
      <c r="A562" s="4">
        <v>560</v>
      </c>
      <c r="B562" s="5">
        <f t="shared" si="294"/>
        <v>9.773843811168245</v>
      </c>
      <c r="C562" s="6">
        <f>IF('Sinus (gesamt)'!$J$20&lt;&gt;"",SIN(B562),"")</f>
        <v>-0.342020143325668</v>
      </c>
      <c r="D562" s="4">
        <f t="shared" si="299"/>
        <v>800</v>
      </c>
      <c r="E562" s="5">
        <f t="shared" si="295"/>
        <v>13.962634015954636</v>
      </c>
      <c r="F562" s="6">
        <f t="shared" si="296"/>
        <v>0.984807753012208</v>
      </c>
      <c r="G562" s="4">
        <f t="shared" si="300"/>
        <v>680</v>
      </c>
      <c r="H562" s="5">
        <f t="shared" si="301"/>
        <v>11.868238913561441</v>
      </c>
      <c r="I562" s="6">
        <f t="shared" si="298"/>
        <v>-0.642787609686539</v>
      </c>
      <c r="J562" s="5">
        <f t="shared" si="297"/>
        <v>0.64278760968654</v>
      </c>
      <c r="K562" s="4">
        <f t="shared" si="293"/>
        <v>9.992007221626409E-16</v>
      </c>
    </row>
    <row r="563" spans="1:11" ht="12.75">
      <c r="A563" s="4">
        <v>561</v>
      </c>
      <c r="B563" s="5">
        <f t="shared" si="294"/>
        <v>9.791297103688189</v>
      </c>
      <c r="C563" s="6">
        <f>IF('Sinus (gesamt)'!$J$20&lt;&gt;"",SIN(B563),"")</f>
        <v>-0.3583679495453002</v>
      </c>
      <c r="D563" s="4">
        <f t="shared" si="299"/>
        <v>801</v>
      </c>
      <c r="E563" s="5">
        <f t="shared" si="295"/>
        <v>13.98008730847458</v>
      </c>
      <c r="F563" s="6">
        <f t="shared" si="296"/>
        <v>0.9876883405951378</v>
      </c>
      <c r="G563" s="4">
        <f t="shared" si="300"/>
        <v>681</v>
      </c>
      <c r="H563" s="5">
        <f t="shared" si="301"/>
        <v>11.885692206081384</v>
      </c>
      <c r="I563" s="6">
        <f t="shared" si="298"/>
        <v>-0.6293203910498381</v>
      </c>
      <c r="J563" s="5">
        <f t="shared" si="297"/>
        <v>0.6293203910498375</v>
      </c>
      <c r="K563" s="4">
        <f aca="true" t="shared" si="302" ref="K563:K578">C563+F563+I563</f>
        <v>0</v>
      </c>
    </row>
    <row r="564" spans="1:11" ht="12.75">
      <c r="A564" s="4">
        <v>562</v>
      </c>
      <c r="B564" s="5">
        <f aca="true" t="shared" si="303" ref="B564:B579">RADIANS(A564)</f>
        <v>9.808750396208133</v>
      </c>
      <c r="C564" s="6">
        <f>IF('Sinus (gesamt)'!$J$20&lt;&gt;"",SIN(B564),"")</f>
        <v>-0.37460659341591257</v>
      </c>
      <c r="D564" s="4">
        <f t="shared" si="299"/>
        <v>802</v>
      </c>
      <c r="E564" s="5">
        <f aca="true" t="shared" si="304" ref="E564:E579">RADIANS(D564)</f>
        <v>13.997540600994522</v>
      </c>
      <c r="F564" s="6">
        <f aca="true" t="shared" si="305" ref="F564:F579">SIN(E564)</f>
        <v>0.9902680687415703</v>
      </c>
      <c r="G564" s="4">
        <f t="shared" si="300"/>
        <v>682</v>
      </c>
      <c r="H564" s="5">
        <f t="shared" si="301"/>
        <v>11.903145498601328</v>
      </c>
      <c r="I564" s="6">
        <f t="shared" si="298"/>
        <v>-0.6156614753256583</v>
      </c>
      <c r="J564" s="5">
        <f aca="true" t="shared" si="306" ref="J564:J579">C564+F564</f>
        <v>0.6156614753256577</v>
      </c>
      <c r="K564" s="4">
        <f t="shared" si="302"/>
        <v>0</v>
      </c>
    </row>
    <row r="565" spans="1:11" ht="12.75">
      <c r="A565" s="4">
        <v>563</v>
      </c>
      <c r="B565" s="5">
        <f t="shared" si="303"/>
        <v>9.826203688728075</v>
      </c>
      <c r="C565" s="6">
        <f>IF('Sinus (gesamt)'!$J$20&lt;&gt;"",SIN(B565),"")</f>
        <v>-0.3907311284892733</v>
      </c>
      <c r="D565" s="4">
        <f t="shared" si="299"/>
        <v>803</v>
      </c>
      <c r="E565" s="5">
        <f t="shared" si="304"/>
        <v>14.014993893514466</v>
      </c>
      <c r="F565" s="6">
        <f t="shared" si="305"/>
        <v>0.992546151641322</v>
      </c>
      <c r="G565" s="4">
        <f t="shared" si="300"/>
        <v>683</v>
      </c>
      <c r="H565" s="5">
        <f t="shared" si="301"/>
        <v>11.920598791121272</v>
      </c>
      <c r="I565" s="6">
        <f t="shared" si="298"/>
        <v>-0.6018150231520478</v>
      </c>
      <c r="J565" s="5">
        <f t="shared" si="306"/>
        <v>0.6018150231520487</v>
      </c>
      <c r="K565" s="4">
        <f t="shared" si="302"/>
        <v>8.881784197001252E-16</v>
      </c>
    </row>
    <row r="566" spans="1:11" ht="12.75">
      <c r="A566" s="4">
        <v>564</v>
      </c>
      <c r="B566" s="5">
        <f t="shared" si="303"/>
        <v>9.843656981248019</v>
      </c>
      <c r="C566" s="6">
        <f>IF('Sinus (gesamt)'!$J$20&lt;&gt;"",SIN(B566),"")</f>
        <v>-0.4067366430758004</v>
      </c>
      <c r="D566" s="4">
        <f t="shared" si="299"/>
        <v>804</v>
      </c>
      <c r="E566" s="5">
        <f t="shared" si="304"/>
        <v>14.03244718603441</v>
      </c>
      <c r="F566" s="6">
        <f t="shared" si="305"/>
        <v>0.9945218953682734</v>
      </c>
      <c r="G566" s="4">
        <f t="shared" si="300"/>
        <v>684</v>
      </c>
      <c r="H566" s="5">
        <f t="shared" si="301"/>
        <v>11.938052083641214</v>
      </c>
      <c r="I566" s="6">
        <f t="shared" si="298"/>
        <v>-0.5877852522924735</v>
      </c>
      <c r="J566" s="5">
        <f t="shared" si="306"/>
        <v>0.587785252292473</v>
      </c>
      <c r="K566" s="4">
        <f t="shared" si="302"/>
        <v>0</v>
      </c>
    </row>
    <row r="567" spans="1:11" ht="12.75">
      <c r="A567" s="4">
        <v>565</v>
      </c>
      <c r="B567" s="5">
        <f t="shared" si="303"/>
        <v>9.861110273767961</v>
      </c>
      <c r="C567" s="6">
        <f>IF('Sinus (gesamt)'!$J$20&lt;&gt;"",SIN(B567),"")</f>
        <v>-0.42261826174069866</v>
      </c>
      <c r="D567" s="4">
        <f t="shared" si="299"/>
        <v>805</v>
      </c>
      <c r="E567" s="5">
        <f t="shared" si="304"/>
        <v>14.049900478554353</v>
      </c>
      <c r="F567" s="6">
        <f t="shared" si="305"/>
        <v>0.9961946980917455</v>
      </c>
      <c r="G567" s="4">
        <f t="shared" si="300"/>
        <v>685</v>
      </c>
      <c r="H567" s="5">
        <f t="shared" si="301"/>
        <v>11.955505376161158</v>
      </c>
      <c r="I567" s="6">
        <f t="shared" si="298"/>
        <v>-0.5735764363510459</v>
      </c>
      <c r="J567" s="5">
        <f t="shared" si="306"/>
        <v>0.5735764363510469</v>
      </c>
      <c r="K567" s="4">
        <f t="shared" si="302"/>
        <v>9.992007221626409E-16</v>
      </c>
    </row>
    <row r="568" spans="1:11" ht="12.75">
      <c r="A568" s="4">
        <v>566</v>
      </c>
      <c r="B568" s="5">
        <f t="shared" si="303"/>
        <v>9.878563566287905</v>
      </c>
      <c r="C568" s="6">
        <f>IF('Sinus (gesamt)'!$J$20&lt;&gt;"",SIN(B568),"")</f>
        <v>-0.43837114678907724</v>
      </c>
      <c r="D568" s="4">
        <f t="shared" si="299"/>
        <v>806</v>
      </c>
      <c r="E568" s="5">
        <f t="shared" si="304"/>
        <v>14.067353771074297</v>
      </c>
      <c r="F568" s="6">
        <f t="shared" si="305"/>
        <v>0.9975640502598243</v>
      </c>
      <c r="G568" s="4">
        <f t="shared" si="300"/>
        <v>686</v>
      </c>
      <c r="H568" s="5">
        <f t="shared" si="301"/>
        <v>11.9729586686811</v>
      </c>
      <c r="I568" s="6">
        <f t="shared" si="298"/>
        <v>-0.5591929034707476</v>
      </c>
      <c r="J568" s="5">
        <f t="shared" si="306"/>
        <v>0.559192903470747</v>
      </c>
      <c r="K568" s="4">
        <f t="shared" si="302"/>
        <v>0</v>
      </c>
    </row>
    <row r="569" spans="1:11" ht="12.75">
      <c r="A569" s="4">
        <v>567</v>
      </c>
      <c r="B569" s="5">
        <f t="shared" si="303"/>
        <v>9.89601685880785</v>
      </c>
      <c r="C569" s="6">
        <f>IF('Sinus (gesamt)'!$J$20&lt;&gt;"",SIN(B569),"")</f>
        <v>-0.45399049973954725</v>
      </c>
      <c r="D569" s="4">
        <f t="shared" si="299"/>
        <v>807</v>
      </c>
      <c r="E569" s="5">
        <f t="shared" si="304"/>
        <v>14.084807063594239</v>
      </c>
      <c r="F569" s="6">
        <f t="shared" si="305"/>
        <v>0.9986295347545738</v>
      </c>
      <c r="G569" s="4">
        <f t="shared" si="300"/>
        <v>687</v>
      </c>
      <c r="H569" s="5">
        <f t="shared" si="301"/>
        <v>11.990411961201044</v>
      </c>
      <c r="I569" s="6">
        <f t="shared" si="298"/>
        <v>-0.5446390350150272</v>
      </c>
      <c r="J569" s="5">
        <f t="shared" si="306"/>
        <v>0.5446390350150265</v>
      </c>
      <c r="K569" s="4">
        <f t="shared" si="302"/>
        <v>0</v>
      </c>
    </row>
    <row r="570" spans="1:11" ht="12.75">
      <c r="A570" s="4">
        <v>568</v>
      </c>
      <c r="B570" s="5">
        <f t="shared" si="303"/>
        <v>9.913470151327791</v>
      </c>
      <c r="C570" s="6">
        <f>IF('Sinus (gesamt)'!$J$20&lt;&gt;"",SIN(B570),"")</f>
        <v>-0.46947156278589025</v>
      </c>
      <c r="D570" s="4">
        <f t="shared" si="299"/>
        <v>808</v>
      </c>
      <c r="E570" s="5">
        <f t="shared" si="304"/>
        <v>14.102260356114183</v>
      </c>
      <c r="F570" s="6">
        <f t="shared" si="305"/>
        <v>0.9993908270190958</v>
      </c>
      <c r="G570" s="4">
        <f t="shared" si="300"/>
        <v>688</v>
      </c>
      <c r="H570" s="5">
        <f t="shared" si="301"/>
        <v>12.007865253720988</v>
      </c>
      <c r="I570" s="6">
        <f aca="true" t="shared" si="307" ref="I570:I585">SIN(H570)</f>
        <v>-0.5299192642332046</v>
      </c>
      <c r="J570" s="5">
        <f t="shared" si="306"/>
        <v>0.5299192642332056</v>
      </c>
      <c r="K570" s="4">
        <f t="shared" si="302"/>
        <v>9.992007221626409E-16</v>
      </c>
    </row>
    <row r="571" spans="1:11" ht="12.75">
      <c r="A571" s="4">
        <v>569</v>
      </c>
      <c r="B571" s="5">
        <f t="shared" si="303"/>
        <v>9.930923443847735</v>
      </c>
      <c r="C571" s="6">
        <f>IF('Sinus (gesamt)'!$J$20&lt;&gt;"",SIN(B571),"")</f>
        <v>-0.4848096202463371</v>
      </c>
      <c r="D571" s="4">
        <f aca="true" t="shared" si="308" ref="D571:D586">A571+240</f>
        <v>809</v>
      </c>
      <c r="E571" s="5">
        <f t="shared" si="304"/>
        <v>14.119713648634127</v>
      </c>
      <c r="F571" s="6">
        <f t="shared" si="305"/>
        <v>0.9998476951563913</v>
      </c>
      <c r="G571" s="4">
        <f aca="true" t="shared" si="309" ref="G571:G586">A571+120</f>
        <v>689</v>
      </c>
      <c r="H571" s="5">
        <f t="shared" si="301"/>
        <v>12.02531854624093</v>
      </c>
      <c r="I571" s="6">
        <f t="shared" si="307"/>
        <v>-0.5150380749100547</v>
      </c>
      <c r="J571" s="5">
        <f t="shared" si="306"/>
        <v>0.5150380749100542</v>
      </c>
      <c r="K571" s="4">
        <f t="shared" si="302"/>
        <v>0</v>
      </c>
    </row>
    <row r="572" spans="1:11" ht="12.75">
      <c r="A572" s="4">
        <v>570</v>
      </c>
      <c r="B572" s="5">
        <f t="shared" si="303"/>
        <v>9.948376736367678</v>
      </c>
      <c r="C572" s="6">
        <f>IF('Sinus (gesamt)'!$J$20&lt;&gt;"",SIN(B572),"")</f>
        <v>-0.49999999999999917</v>
      </c>
      <c r="D572" s="4">
        <f t="shared" si="308"/>
        <v>810</v>
      </c>
      <c r="E572" s="5">
        <f t="shared" si="304"/>
        <v>14.137166941154069</v>
      </c>
      <c r="F572" s="6">
        <f t="shared" si="305"/>
        <v>1</v>
      </c>
      <c r="G572" s="4">
        <f t="shared" si="309"/>
        <v>690</v>
      </c>
      <c r="H572" s="5">
        <f aca="true" t="shared" si="310" ref="H572:H587">RADIANS(G572)</f>
        <v>12.042771838760874</v>
      </c>
      <c r="I572" s="6">
        <f t="shared" si="307"/>
        <v>-0.4999999999999999</v>
      </c>
      <c r="J572" s="5">
        <f t="shared" si="306"/>
        <v>0.5000000000000009</v>
      </c>
      <c r="K572" s="4">
        <f t="shared" si="302"/>
        <v>9.992007221626409E-16</v>
      </c>
    </row>
    <row r="573" spans="1:11" ht="12.75">
      <c r="A573" s="4">
        <v>571</v>
      </c>
      <c r="B573" s="5">
        <f t="shared" si="303"/>
        <v>9.965830028887622</v>
      </c>
      <c r="C573" s="6">
        <f>IF('Sinus (gesamt)'!$J$20&lt;&gt;"",SIN(B573),"")</f>
        <v>-0.5150380749100539</v>
      </c>
      <c r="D573" s="4">
        <f t="shared" si="308"/>
        <v>811</v>
      </c>
      <c r="E573" s="5">
        <f t="shared" si="304"/>
        <v>14.154620233674013</v>
      </c>
      <c r="F573" s="6">
        <f t="shared" si="305"/>
        <v>0.9998476951563913</v>
      </c>
      <c r="G573" s="4">
        <f t="shared" si="309"/>
        <v>691</v>
      </c>
      <c r="H573" s="5">
        <f t="shared" si="310"/>
        <v>12.060225131280816</v>
      </c>
      <c r="I573" s="6">
        <f t="shared" si="307"/>
        <v>-0.4848096202463379</v>
      </c>
      <c r="J573" s="5">
        <f t="shared" si="306"/>
        <v>0.48480962024633734</v>
      </c>
      <c r="K573" s="4">
        <f t="shared" si="302"/>
        <v>-5.551115123125783E-16</v>
      </c>
    </row>
    <row r="574" spans="1:11" ht="12.75">
      <c r="A574" s="4">
        <v>572</v>
      </c>
      <c r="B574" s="5">
        <f t="shared" si="303"/>
        <v>9.983283321407566</v>
      </c>
      <c r="C574" s="6">
        <f>IF('Sinus (gesamt)'!$J$20&lt;&gt;"",SIN(B574),"")</f>
        <v>-0.5299192642332053</v>
      </c>
      <c r="D574" s="4">
        <f t="shared" si="308"/>
        <v>812</v>
      </c>
      <c r="E574" s="5">
        <f t="shared" si="304"/>
        <v>14.172073526193955</v>
      </c>
      <c r="F574" s="6">
        <f t="shared" si="305"/>
        <v>0.9993908270190958</v>
      </c>
      <c r="G574" s="4">
        <f t="shared" si="309"/>
        <v>692</v>
      </c>
      <c r="H574" s="5">
        <f t="shared" si="310"/>
        <v>12.07767842380076</v>
      </c>
      <c r="I574" s="6">
        <f t="shared" si="307"/>
        <v>-0.46947156278589103</v>
      </c>
      <c r="J574" s="5">
        <f t="shared" si="306"/>
        <v>0.4694715627858904</v>
      </c>
      <c r="K574" s="4">
        <f t="shared" si="302"/>
        <v>-6.106226635438361E-16</v>
      </c>
    </row>
    <row r="575" spans="1:11" ht="12.75">
      <c r="A575" s="4">
        <v>573</v>
      </c>
      <c r="B575" s="5">
        <f t="shared" si="303"/>
        <v>10.000736613927508</v>
      </c>
      <c r="C575" s="6">
        <f>IF('Sinus (gesamt)'!$J$20&lt;&gt;"",SIN(B575),"")</f>
        <v>-0.5446390350150265</v>
      </c>
      <c r="D575" s="4">
        <f t="shared" si="308"/>
        <v>813</v>
      </c>
      <c r="E575" s="5">
        <f t="shared" si="304"/>
        <v>14.1895268187139</v>
      </c>
      <c r="F575" s="6">
        <f t="shared" si="305"/>
        <v>0.9986295347545738</v>
      </c>
      <c r="G575" s="4">
        <f t="shared" si="309"/>
        <v>693</v>
      </c>
      <c r="H575" s="5">
        <f t="shared" si="310"/>
        <v>12.095131716320704</v>
      </c>
      <c r="I575" s="6">
        <f t="shared" si="307"/>
        <v>-0.4539904997395464</v>
      </c>
      <c r="J575" s="5">
        <f t="shared" si="306"/>
        <v>0.4539904997395473</v>
      </c>
      <c r="K575" s="4">
        <f t="shared" si="302"/>
        <v>8.881784197001252E-16</v>
      </c>
    </row>
    <row r="576" spans="1:11" ht="12.75">
      <c r="A576" s="4">
        <v>574</v>
      </c>
      <c r="B576" s="5">
        <f t="shared" si="303"/>
        <v>10.018189906447452</v>
      </c>
      <c r="C576" s="6">
        <f>IF('Sinus (gesamt)'!$J$20&lt;&gt;"",SIN(B576),"")</f>
        <v>-0.5591929034707468</v>
      </c>
      <c r="D576" s="4">
        <f t="shared" si="308"/>
        <v>814</v>
      </c>
      <c r="E576" s="5">
        <f t="shared" si="304"/>
        <v>14.206980111233843</v>
      </c>
      <c r="F576" s="6">
        <f t="shared" si="305"/>
        <v>0.9975640502598242</v>
      </c>
      <c r="G576" s="4">
        <f t="shared" si="309"/>
        <v>694</v>
      </c>
      <c r="H576" s="5">
        <f t="shared" si="310"/>
        <v>12.112585008840647</v>
      </c>
      <c r="I576" s="6">
        <f t="shared" si="307"/>
        <v>-0.438371146789078</v>
      </c>
      <c r="J576" s="5">
        <f t="shared" si="306"/>
        <v>0.4383711467890774</v>
      </c>
      <c r="K576" s="4">
        <f t="shared" si="302"/>
        <v>-6.106226635438361E-16</v>
      </c>
    </row>
    <row r="577" spans="1:11" ht="12.75">
      <c r="A577" s="4">
        <v>575</v>
      </c>
      <c r="B577" s="5">
        <f t="shared" si="303"/>
        <v>10.035643198967396</v>
      </c>
      <c r="C577" s="6">
        <f>IF('Sinus (gesamt)'!$J$20&lt;&gt;"",SIN(B577),"")</f>
        <v>-0.5735764363510467</v>
      </c>
      <c r="D577" s="4">
        <f t="shared" si="308"/>
        <v>815</v>
      </c>
      <c r="E577" s="5">
        <f t="shared" si="304"/>
        <v>14.224433403753785</v>
      </c>
      <c r="F577" s="6">
        <f t="shared" si="305"/>
        <v>0.9961946980917455</v>
      </c>
      <c r="G577" s="4">
        <f t="shared" si="309"/>
        <v>695</v>
      </c>
      <c r="H577" s="5">
        <f t="shared" si="310"/>
        <v>12.13003830136059</v>
      </c>
      <c r="I577" s="6">
        <f t="shared" si="307"/>
        <v>-0.42261826174069944</v>
      </c>
      <c r="J577" s="5">
        <f t="shared" si="306"/>
        <v>0.42261826174069883</v>
      </c>
      <c r="K577" s="4">
        <f t="shared" si="302"/>
        <v>-6.106226635438361E-16</v>
      </c>
    </row>
    <row r="578" spans="1:11" ht="12.75">
      <c r="A578" s="4">
        <v>576</v>
      </c>
      <c r="B578" s="5">
        <f t="shared" si="303"/>
        <v>10.053096491487338</v>
      </c>
      <c r="C578" s="6">
        <f>IF('Sinus (gesamt)'!$J$20&lt;&gt;"",SIN(B578),"")</f>
        <v>-0.5877852522924728</v>
      </c>
      <c r="D578" s="4">
        <f t="shared" si="308"/>
        <v>816</v>
      </c>
      <c r="E578" s="5">
        <f t="shared" si="304"/>
        <v>14.24188669627373</v>
      </c>
      <c r="F578" s="6">
        <f t="shared" si="305"/>
        <v>0.9945218953682733</v>
      </c>
      <c r="G578" s="4">
        <f t="shared" si="309"/>
        <v>696</v>
      </c>
      <c r="H578" s="5">
        <f t="shared" si="310"/>
        <v>12.147491593880533</v>
      </c>
      <c r="I578" s="6">
        <f t="shared" si="307"/>
        <v>-0.4067366430758012</v>
      </c>
      <c r="J578" s="5">
        <f t="shared" si="306"/>
        <v>0.4067366430758005</v>
      </c>
      <c r="K578" s="4">
        <f t="shared" si="302"/>
        <v>-7.216449660063518E-16</v>
      </c>
    </row>
    <row r="579" spans="1:11" ht="12.75">
      <c r="A579" s="4">
        <v>577</v>
      </c>
      <c r="B579" s="5">
        <f t="shared" si="303"/>
        <v>10.070549784007282</v>
      </c>
      <c r="C579" s="6">
        <f>IF('Sinus (gesamt)'!$J$20&lt;&gt;"",SIN(B579),"")</f>
        <v>-0.6018150231520485</v>
      </c>
      <c r="D579" s="4">
        <f t="shared" si="308"/>
        <v>817</v>
      </c>
      <c r="E579" s="5">
        <f t="shared" si="304"/>
        <v>14.259339988793672</v>
      </c>
      <c r="F579" s="6">
        <f t="shared" si="305"/>
        <v>0.9925461516413222</v>
      </c>
      <c r="G579" s="4">
        <f t="shared" si="309"/>
        <v>697</v>
      </c>
      <c r="H579" s="5">
        <f t="shared" si="310"/>
        <v>12.164944886400477</v>
      </c>
      <c r="I579" s="6">
        <f t="shared" si="307"/>
        <v>-0.3907311284892741</v>
      </c>
      <c r="J579" s="5">
        <f t="shared" si="306"/>
        <v>0.3907311284892737</v>
      </c>
      <c r="K579" s="4">
        <f aca="true" t="shared" si="311" ref="K579:K594">C579+F579+I579</f>
        <v>0</v>
      </c>
    </row>
    <row r="580" spans="1:11" ht="12.75">
      <c r="A580" s="4">
        <v>578</v>
      </c>
      <c r="B580" s="5">
        <f aca="true" t="shared" si="312" ref="B580:B595">RADIANS(A580)</f>
        <v>10.088003076527224</v>
      </c>
      <c r="C580" s="6">
        <f>IF('Sinus (gesamt)'!$J$20&lt;&gt;"",SIN(B580),"")</f>
        <v>-0.6156614753256576</v>
      </c>
      <c r="D580" s="4">
        <f t="shared" si="308"/>
        <v>818</v>
      </c>
      <c r="E580" s="5">
        <f aca="true" t="shared" si="313" ref="E580:E595">RADIANS(D580)</f>
        <v>14.276793281313616</v>
      </c>
      <c r="F580" s="6">
        <f aca="true" t="shared" si="314" ref="F580:F595">SIN(E580)</f>
        <v>0.9902680687415704</v>
      </c>
      <c r="G580" s="4">
        <f t="shared" si="309"/>
        <v>698</v>
      </c>
      <c r="H580" s="5">
        <f t="shared" si="310"/>
        <v>12.18239817892042</v>
      </c>
      <c r="I580" s="6">
        <f t="shared" si="307"/>
        <v>-0.37460659341591174</v>
      </c>
      <c r="J580" s="5">
        <f aca="true" t="shared" si="315" ref="J580:J595">C580+F580</f>
        <v>0.37460659341591274</v>
      </c>
      <c r="K580" s="4">
        <f t="shared" si="311"/>
        <v>9.992007221626409E-16</v>
      </c>
    </row>
    <row r="581" spans="1:11" ht="12.75">
      <c r="A581" s="4">
        <v>579</v>
      </c>
      <c r="B581" s="5">
        <f t="shared" si="312"/>
        <v>10.105456369047168</v>
      </c>
      <c r="C581" s="6">
        <f>IF('Sinus (gesamt)'!$J$20&lt;&gt;"",SIN(B581),"")</f>
        <v>-0.6293203910498374</v>
      </c>
      <c r="D581" s="4">
        <f t="shared" si="308"/>
        <v>819</v>
      </c>
      <c r="E581" s="5">
        <f t="shared" si="313"/>
        <v>14.29424657383356</v>
      </c>
      <c r="F581" s="6">
        <f t="shared" si="314"/>
        <v>0.9876883405951377</v>
      </c>
      <c r="G581" s="4">
        <f t="shared" si="309"/>
        <v>699</v>
      </c>
      <c r="H581" s="5">
        <f t="shared" si="310"/>
        <v>12.199851471440363</v>
      </c>
      <c r="I581" s="6">
        <f t="shared" si="307"/>
        <v>-0.358367949545301</v>
      </c>
      <c r="J581" s="5">
        <f t="shared" si="315"/>
        <v>0.35836794954530027</v>
      </c>
      <c r="K581" s="4">
        <f t="shared" si="311"/>
        <v>-7.216449660063518E-16</v>
      </c>
    </row>
    <row r="582" spans="1:11" ht="12.75">
      <c r="A582" s="4">
        <v>580</v>
      </c>
      <c r="B582" s="5">
        <f t="shared" si="312"/>
        <v>10.122909661567112</v>
      </c>
      <c r="C582" s="6">
        <f>IF('Sinus (gesamt)'!$J$20&lt;&gt;"",SIN(B582),"")</f>
        <v>-0.6427876096865398</v>
      </c>
      <c r="D582" s="4">
        <f t="shared" si="308"/>
        <v>820</v>
      </c>
      <c r="E582" s="5">
        <f t="shared" si="313"/>
        <v>14.311699866353502</v>
      </c>
      <c r="F582" s="6">
        <f t="shared" si="314"/>
        <v>0.9848077530122082</v>
      </c>
      <c r="G582" s="4">
        <f t="shared" si="309"/>
        <v>700</v>
      </c>
      <c r="H582" s="5">
        <f t="shared" si="310"/>
        <v>12.217304763960307</v>
      </c>
      <c r="I582" s="6">
        <f t="shared" si="307"/>
        <v>-0.3420201433256688</v>
      </c>
      <c r="J582" s="5">
        <f t="shared" si="315"/>
        <v>0.34202014332566844</v>
      </c>
      <c r="K582" s="4">
        <f t="shared" si="311"/>
        <v>0</v>
      </c>
    </row>
    <row r="583" spans="1:11" ht="12.75">
      <c r="A583" s="4">
        <v>581</v>
      </c>
      <c r="B583" s="5">
        <f t="shared" si="312"/>
        <v>10.140362954087054</v>
      </c>
      <c r="C583" s="6">
        <f>IF('Sinus (gesamt)'!$J$20&lt;&gt;"",SIN(B583),"")</f>
        <v>-0.6560590289905069</v>
      </c>
      <c r="D583" s="4">
        <f t="shared" si="308"/>
        <v>821</v>
      </c>
      <c r="E583" s="5">
        <f t="shared" si="313"/>
        <v>14.329153158873446</v>
      </c>
      <c r="F583" s="6">
        <f t="shared" si="314"/>
        <v>0.981627183447664</v>
      </c>
      <c r="G583" s="4">
        <f t="shared" si="309"/>
        <v>701</v>
      </c>
      <c r="H583" s="5">
        <f t="shared" si="310"/>
        <v>12.234758056480251</v>
      </c>
      <c r="I583" s="6">
        <f t="shared" si="307"/>
        <v>-0.3255681544571561</v>
      </c>
      <c r="J583" s="5">
        <f t="shared" si="315"/>
        <v>0.32556815445715703</v>
      </c>
      <c r="K583" s="4">
        <f t="shared" si="311"/>
        <v>9.43689570931383E-16</v>
      </c>
    </row>
    <row r="584" spans="1:11" ht="12.75">
      <c r="A584" s="4">
        <v>582</v>
      </c>
      <c r="B584" s="5">
        <f t="shared" si="312"/>
        <v>10.157816246606998</v>
      </c>
      <c r="C584" s="6">
        <f>IF('Sinus (gesamt)'!$J$20&lt;&gt;"",SIN(B584),"")</f>
        <v>-0.6691306063588583</v>
      </c>
      <c r="D584" s="4">
        <f t="shared" si="308"/>
        <v>822</v>
      </c>
      <c r="E584" s="5">
        <f t="shared" si="313"/>
        <v>14.34660645139339</v>
      </c>
      <c r="F584" s="6">
        <f t="shared" si="314"/>
        <v>0.9781476007338055</v>
      </c>
      <c r="G584" s="4">
        <f t="shared" si="309"/>
        <v>702</v>
      </c>
      <c r="H584" s="5">
        <f t="shared" si="310"/>
        <v>12.252211349000193</v>
      </c>
      <c r="I584" s="6">
        <f t="shared" si="307"/>
        <v>-0.3090169943749479</v>
      </c>
      <c r="J584" s="5">
        <f t="shared" si="315"/>
        <v>0.3090169943749471</v>
      </c>
      <c r="K584" s="4">
        <f t="shared" si="311"/>
        <v>-7.771561172376096E-16</v>
      </c>
    </row>
    <row r="585" spans="1:11" ht="12.75">
      <c r="A585" s="4">
        <v>583</v>
      </c>
      <c r="B585" s="5">
        <f t="shared" si="312"/>
        <v>10.17526953912694</v>
      </c>
      <c r="C585" s="6">
        <f>IF('Sinus (gesamt)'!$J$20&lt;&gt;"",SIN(B585),"")</f>
        <v>-0.6819983600624978</v>
      </c>
      <c r="D585" s="4">
        <f t="shared" si="308"/>
        <v>823</v>
      </c>
      <c r="E585" s="5">
        <f t="shared" si="313"/>
        <v>14.364059743913332</v>
      </c>
      <c r="F585" s="6">
        <f t="shared" si="314"/>
        <v>0.9743700647852354</v>
      </c>
      <c r="G585" s="4">
        <f t="shared" si="309"/>
        <v>703</v>
      </c>
      <c r="H585" s="5">
        <f t="shared" si="310"/>
        <v>12.269664641520137</v>
      </c>
      <c r="I585" s="6">
        <f t="shared" si="307"/>
        <v>-0.29237170472273655</v>
      </c>
      <c r="J585" s="5">
        <f t="shared" si="315"/>
        <v>0.29237170472273755</v>
      </c>
      <c r="K585" s="4">
        <f t="shared" si="311"/>
        <v>9.992007221626409E-16</v>
      </c>
    </row>
    <row r="586" spans="1:11" ht="12.75">
      <c r="A586" s="4">
        <v>584</v>
      </c>
      <c r="B586" s="5">
        <f t="shared" si="312"/>
        <v>10.192722831646885</v>
      </c>
      <c r="C586" s="6">
        <f>IF('Sinus (gesamt)'!$J$20&lt;&gt;"",SIN(B586),"")</f>
        <v>-0.6946583704589971</v>
      </c>
      <c r="D586" s="4">
        <f t="shared" si="308"/>
        <v>824</v>
      </c>
      <c r="E586" s="5">
        <f t="shared" si="313"/>
        <v>14.381513036433276</v>
      </c>
      <c r="F586" s="6">
        <f t="shared" si="314"/>
        <v>0.9702957262759964</v>
      </c>
      <c r="G586" s="4">
        <f t="shared" si="309"/>
        <v>704</v>
      </c>
      <c r="H586" s="5">
        <f t="shared" si="310"/>
        <v>12.28711793404008</v>
      </c>
      <c r="I586" s="6">
        <f aca="true" t="shared" si="316" ref="I586:I601">SIN(H586)</f>
        <v>-0.27563735581700005</v>
      </c>
      <c r="J586" s="5">
        <f t="shared" si="315"/>
        <v>0.2756373558169992</v>
      </c>
      <c r="K586" s="4">
        <f t="shared" si="311"/>
        <v>-8.326672684688674E-16</v>
      </c>
    </row>
    <row r="587" spans="1:11" ht="12.75">
      <c r="A587" s="4">
        <v>585</v>
      </c>
      <c r="B587" s="5">
        <f t="shared" si="312"/>
        <v>10.210176124166829</v>
      </c>
      <c r="C587" s="6">
        <f>IF('Sinus (gesamt)'!$J$20&lt;&gt;"",SIN(B587),"")</f>
        <v>-0.7071067811865479</v>
      </c>
      <c r="D587" s="4">
        <f aca="true" t="shared" si="317" ref="D587:D602">A587+240</f>
        <v>825</v>
      </c>
      <c r="E587" s="5">
        <f t="shared" si="313"/>
        <v>14.398966328953218</v>
      </c>
      <c r="F587" s="6">
        <f t="shared" si="314"/>
        <v>0.9659258262890685</v>
      </c>
      <c r="G587" s="4">
        <f aca="true" t="shared" si="318" ref="G587:G602">A587+120</f>
        <v>705</v>
      </c>
      <c r="H587" s="5">
        <f t="shared" si="310"/>
        <v>12.304571226560023</v>
      </c>
      <c r="I587" s="6">
        <f t="shared" si="316"/>
        <v>-0.25881904510252096</v>
      </c>
      <c r="J587" s="5">
        <f t="shared" si="315"/>
        <v>0.25881904510252063</v>
      </c>
      <c r="K587" s="4">
        <f t="shared" si="311"/>
        <v>0</v>
      </c>
    </row>
    <row r="588" spans="1:11" ht="12.75">
      <c r="A588" s="4">
        <v>586</v>
      </c>
      <c r="B588" s="5">
        <f t="shared" si="312"/>
        <v>10.22762941668677</v>
      </c>
      <c r="C588" s="6">
        <f>IF('Sinus (gesamt)'!$J$20&lt;&gt;"",SIN(B588),"")</f>
        <v>-0.7193398003386507</v>
      </c>
      <c r="D588" s="4">
        <f t="shared" si="317"/>
        <v>826</v>
      </c>
      <c r="E588" s="5">
        <f t="shared" si="313"/>
        <v>14.416419621473162</v>
      </c>
      <c r="F588" s="6">
        <f t="shared" si="314"/>
        <v>0.9612616959383189</v>
      </c>
      <c r="G588" s="4">
        <f t="shared" si="318"/>
        <v>706</v>
      </c>
      <c r="H588" s="5">
        <f aca="true" t="shared" si="319" ref="H588:H603">RADIANS(G588)</f>
        <v>12.322024519079967</v>
      </c>
      <c r="I588" s="6">
        <f t="shared" si="316"/>
        <v>-0.24192189559966723</v>
      </c>
      <c r="J588" s="5">
        <f t="shared" si="315"/>
        <v>0.24192189559966815</v>
      </c>
      <c r="K588" s="4">
        <f t="shared" si="311"/>
        <v>9.159339953157541E-16</v>
      </c>
    </row>
    <row r="589" spans="1:11" ht="12.75">
      <c r="A589" s="4">
        <v>587</v>
      </c>
      <c r="B589" s="5">
        <f t="shared" si="312"/>
        <v>10.245082709206715</v>
      </c>
      <c r="C589" s="6">
        <f>IF('Sinus (gesamt)'!$J$20&lt;&gt;"",SIN(B589),"")</f>
        <v>-0.7313537016191706</v>
      </c>
      <c r="D589" s="4">
        <f t="shared" si="317"/>
        <v>827</v>
      </c>
      <c r="E589" s="5">
        <f t="shared" si="313"/>
        <v>14.433872913993106</v>
      </c>
      <c r="F589" s="6">
        <f t="shared" si="314"/>
        <v>0.9563047559630353</v>
      </c>
      <c r="G589" s="4">
        <f t="shared" si="318"/>
        <v>707</v>
      </c>
      <c r="H589" s="5">
        <f t="shared" si="319"/>
        <v>12.33947781159991</v>
      </c>
      <c r="I589" s="6">
        <f t="shared" si="316"/>
        <v>-0.22495105434386556</v>
      </c>
      <c r="J589" s="5">
        <f t="shared" si="315"/>
        <v>0.22495105434386475</v>
      </c>
      <c r="K589" s="4">
        <f t="shared" si="311"/>
        <v>-8.049116928532385E-16</v>
      </c>
    </row>
    <row r="590" spans="1:11" ht="12.75">
      <c r="A590" s="4">
        <v>588</v>
      </c>
      <c r="B590" s="5">
        <f t="shared" si="312"/>
        <v>10.262536001726657</v>
      </c>
      <c r="C590" s="6">
        <f>IF('Sinus (gesamt)'!$J$20&lt;&gt;"",SIN(B590),"")</f>
        <v>-0.7431448254773936</v>
      </c>
      <c r="D590" s="4">
        <f t="shared" si="317"/>
        <v>828</v>
      </c>
      <c r="E590" s="5">
        <f t="shared" si="313"/>
        <v>14.451326206513048</v>
      </c>
      <c r="F590" s="6">
        <f t="shared" si="314"/>
        <v>0.9510565162951538</v>
      </c>
      <c r="G590" s="4">
        <f t="shared" si="318"/>
        <v>708</v>
      </c>
      <c r="H590" s="5">
        <f t="shared" si="319"/>
        <v>12.356931104119854</v>
      </c>
      <c r="I590" s="6">
        <f t="shared" si="316"/>
        <v>-0.20791169081775923</v>
      </c>
      <c r="J590" s="5">
        <f t="shared" si="315"/>
        <v>0.20791169081776018</v>
      </c>
      <c r="K590" s="4">
        <f t="shared" si="311"/>
        <v>9.43689570931383E-16</v>
      </c>
    </row>
    <row r="591" spans="1:11" ht="12.75">
      <c r="A591" s="4">
        <v>589</v>
      </c>
      <c r="B591" s="5">
        <f t="shared" si="312"/>
        <v>10.279989294246601</v>
      </c>
      <c r="C591" s="6">
        <f>IF('Sinus (gesamt)'!$J$20&lt;&gt;"",SIN(B591),"")</f>
        <v>-0.7547095802227718</v>
      </c>
      <c r="D591" s="4">
        <f t="shared" si="317"/>
        <v>829</v>
      </c>
      <c r="E591" s="5">
        <f t="shared" si="313"/>
        <v>14.468779499032992</v>
      </c>
      <c r="F591" s="6">
        <f t="shared" si="314"/>
        <v>0.9455185755993167</v>
      </c>
      <c r="G591" s="4">
        <f t="shared" si="318"/>
        <v>709</v>
      </c>
      <c r="H591" s="5">
        <f t="shared" si="319"/>
        <v>12.374384396639796</v>
      </c>
      <c r="I591" s="6">
        <f t="shared" si="316"/>
        <v>-0.19080899537654578</v>
      </c>
      <c r="J591" s="5">
        <f t="shared" si="315"/>
        <v>0.19080899537654494</v>
      </c>
      <c r="K591" s="4">
        <f t="shared" si="311"/>
        <v>-8.326672684688674E-16</v>
      </c>
    </row>
    <row r="592" spans="1:11" ht="12.75">
      <c r="A592" s="4">
        <v>590</v>
      </c>
      <c r="B592" s="5">
        <f t="shared" si="312"/>
        <v>10.297442586766545</v>
      </c>
      <c r="C592" s="6">
        <f>IF('Sinus (gesamt)'!$J$20&lt;&gt;"",SIN(B592),"")</f>
        <v>-0.7660444431189782</v>
      </c>
      <c r="D592" s="4">
        <f t="shared" si="317"/>
        <v>830</v>
      </c>
      <c r="E592" s="5">
        <f t="shared" si="313"/>
        <v>14.486232791552935</v>
      </c>
      <c r="F592" s="6">
        <f t="shared" si="314"/>
        <v>0.9396926207859088</v>
      </c>
      <c r="G592" s="4">
        <f t="shared" si="318"/>
        <v>710</v>
      </c>
      <c r="H592" s="5">
        <f t="shared" si="319"/>
        <v>12.39183768915974</v>
      </c>
      <c r="I592" s="6">
        <f t="shared" si="316"/>
        <v>-0.17364817766693064</v>
      </c>
      <c r="J592" s="5">
        <f t="shared" si="315"/>
        <v>0.17364817766693053</v>
      </c>
      <c r="K592" s="4">
        <f t="shared" si="311"/>
        <v>0</v>
      </c>
    </row>
    <row r="593" spans="1:11" ht="12.75">
      <c r="A593" s="4">
        <v>591</v>
      </c>
      <c r="B593" s="5">
        <f t="shared" si="312"/>
        <v>10.314895879286487</v>
      </c>
      <c r="C593" s="6">
        <f>IF('Sinus (gesamt)'!$J$20&lt;&gt;"",SIN(B593),"")</f>
        <v>-0.7771459614569705</v>
      </c>
      <c r="D593" s="4">
        <f t="shared" si="317"/>
        <v>831</v>
      </c>
      <c r="E593" s="5">
        <f t="shared" si="313"/>
        <v>14.503686084072879</v>
      </c>
      <c r="F593" s="6">
        <f t="shared" si="314"/>
        <v>0.9335804264972019</v>
      </c>
      <c r="G593" s="4">
        <f t="shared" si="318"/>
        <v>711</v>
      </c>
      <c r="H593" s="5">
        <f t="shared" si="319"/>
        <v>12.409290981679684</v>
      </c>
      <c r="I593" s="6">
        <f t="shared" si="316"/>
        <v>-0.15643446504023048</v>
      </c>
      <c r="J593" s="5">
        <f t="shared" si="315"/>
        <v>0.1564344650402314</v>
      </c>
      <c r="K593" s="4">
        <f t="shared" si="311"/>
        <v>9.159339953157541E-16</v>
      </c>
    </row>
    <row r="594" spans="1:11" ht="12.75">
      <c r="A594" s="4">
        <v>592</v>
      </c>
      <c r="B594" s="5">
        <f t="shared" si="312"/>
        <v>10.332349171806431</v>
      </c>
      <c r="C594" s="6">
        <f>IF('Sinus (gesamt)'!$J$20&lt;&gt;"",SIN(B594),"")</f>
        <v>-0.7880107536067219</v>
      </c>
      <c r="D594" s="4">
        <f t="shared" si="317"/>
        <v>832</v>
      </c>
      <c r="E594" s="5">
        <f t="shared" si="313"/>
        <v>14.521139376592823</v>
      </c>
      <c r="F594" s="6">
        <f t="shared" si="314"/>
        <v>0.9271838545667872</v>
      </c>
      <c r="G594" s="4">
        <f t="shared" si="318"/>
        <v>712</v>
      </c>
      <c r="H594" s="5">
        <f t="shared" si="319"/>
        <v>12.426744274199626</v>
      </c>
      <c r="I594" s="6">
        <f t="shared" si="316"/>
        <v>-0.13917310096006613</v>
      </c>
      <c r="J594" s="5">
        <f t="shared" si="315"/>
        <v>0.1391731009600653</v>
      </c>
      <c r="K594" s="4">
        <f t="shared" si="311"/>
        <v>-8.326672684688674E-16</v>
      </c>
    </row>
    <row r="595" spans="1:11" ht="12.75">
      <c r="A595" s="4">
        <v>593</v>
      </c>
      <c r="B595" s="5">
        <f t="shared" si="312"/>
        <v>10.349802464326375</v>
      </c>
      <c r="C595" s="6">
        <f>IF('Sinus (gesamt)'!$J$20&lt;&gt;"",SIN(B595),"")</f>
        <v>-0.7986355100472933</v>
      </c>
      <c r="D595" s="4">
        <f t="shared" si="317"/>
        <v>833</v>
      </c>
      <c r="E595" s="5">
        <f t="shared" si="313"/>
        <v>14.538592669112765</v>
      </c>
      <c r="F595" s="6">
        <f t="shared" si="314"/>
        <v>0.9205048534524406</v>
      </c>
      <c r="G595" s="4">
        <f t="shared" si="318"/>
        <v>713</v>
      </c>
      <c r="H595" s="5">
        <f t="shared" si="319"/>
        <v>12.44419756671957</v>
      </c>
      <c r="I595" s="6">
        <f t="shared" si="316"/>
        <v>-0.12186934340514748</v>
      </c>
      <c r="J595" s="5">
        <f t="shared" si="315"/>
        <v>0.12186934340514732</v>
      </c>
      <c r="K595" s="4">
        <f aca="true" t="shared" si="320" ref="K595:K610">C595+F595+I595</f>
        <v>-1.5265566588595902E-16</v>
      </c>
    </row>
    <row r="596" spans="1:11" ht="12.75">
      <c r="A596" s="4">
        <v>594</v>
      </c>
      <c r="B596" s="5">
        <f aca="true" t="shared" si="321" ref="B596:B611">RADIANS(A596)</f>
        <v>10.367255756846317</v>
      </c>
      <c r="C596" s="6">
        <f>IF('Sinus (gesamt)'!$J$20&lt;&gt;"",SIN(B596),"")</f>
        <v>-0.8090169943749472</v>
      </c>
      <c r="D596" s="4">
        <f t="shared" si="317"/>
        <v>834</v>
      </c>
      <c r="E596" s="5">
        <f aca="true" t="shared" si="322" ref="E596:E611">RADIANS(D596)</f>
        <v>14.556045961632709</v>
      </c>
      <c r="F596" s="6">
        <f aca="true" t="shared" si="323" ref="F596:F611">SIN(E596)</f>
        <v>0.9135454576426009</v>
      </c>
      <c r="G596" s="4">
        <f t="shared" si="318"/>
        <v>714</v>
      </c>
      <c r="H596" s="5">
        <f t="shared" si="319"/>
        <v>12.461650859239512</v>
      </c>
      <c r="I596" s="6">
        <f t="shared" si="316"/>
        <v>-0.10452846326765454</v>
      </c>
      <c r="J596" s="5">
        <f aca="true" t="shared" si="324" ref="J596:J611">C596+F596</f>
        <v>0.10452846326765364</v>
      </c>
      <c r="K596" s="4">
        <f t="shared" si="320"/>
        <v>-9.020562075079397E-16</v>
      </c>
    </row>
    <row r="597" spans="1:11" ht="12.75">
      <c r="A597" s="4">
        <v>595</v>
      </c>
      <c r="B597" s="5">
        <f t="shared" si="321"/>
        <v>10.384709049366261</v>
      </c>
      <c r="C597" s="6">
        <f>IF('Sinus (gesamt)'!$J$20&lt;&gt;"",SIN(B597),"")</f>
        <v>-0.8191520442889919</v>
      </c>
      <c r="D597" s="4">
        <f t="shared" si="317"/>
        <v>835</v>
      </c>
      <c r="E597" s="5">
        <f t="shared" si="322"/>
        <v>14.573499254152651</v>
      </c>
      <c r="F597" s="6">
        <f t="shared" si="323"/>
        <v>0.9063077870366504</v>
      </c>
      <c r="G597" s="4">
        <f t="shared" si="318"/>
        <v>715</v>
      </c>
      <c r="H597" s="5">
        <f t="shared" si="319"/>
        <v>12.479104151759456</v>
      </c>
      <c r="I597" s="6">
        <f t="shared" si="316"/>
        <v>-0.08715574274765855</v>
      </c>
      <c r="J597" s="5">
        <f t="shared" si="324"/>
        <v>0.08715574274765847</v>
      </c>
      <c r="K597" s="4">
        <f t="shared" si="320"/>
        <v>0</v>
      </c>
    </row>
    <row r="598" spans="1:11" ht="12.75">
      <c r="A598" s="4">
        <v>596</v>
      </c>
      <c r="B598" s="5">
        <f t="shared" si="321"/>
        <v>10.402162341886203</v>
      </c>
      <c r="C598" s="6">
        <f>IF('Sinus (gesamt)'!$J$20&lt;&gt;"",SIN(B598),"")</f>
        <v>-0.8290375725550413</v>
      </c>
      <c r="D598" s="4">
        <f t="shared" si="317"/>
        <v>836</v>
      </c>
      <c r="E598" s="5">
        <f t="shared" si="322"/>
        <v>14.590952546672595</v>
      </c>
      <c r="F598" s="6">
        <f t="shared" si="323"/>
        <v>0.8987940462991671</v>
      </c>
      <c r="G598" s="4">
        <f t="shared" si="318"/>
        <v>716</v>
      </c>
      <c r="H598" s="5">
        <f t="shared" si="319"/>
        <v>12.4965574442794</v>
      </c>
      <c r="I598" s="6">
        <f t="shared" si="316"/>
        <v>-0.069756473744125</v>
      </c>
      <c r="J598" s="5">
        <f t="shared" si="324"/>
        <v>0.06975647374412586</v>
      </c>
      <c r="K598" s="4">
        <f t="shared" si="320"/>
        <v>8.604228440844963E-16</v>
      </c>
    </row>
    <row r="599" spans="1:11" ht="12.75">
      <c r="A599" s="4">
        <v>597</v>
      </c>
      <c r="B599" s="5">
        <f t="shared" si="321"/>
        <v>10.419615634406147</v>
      </c>
      <c r="C599" s="6">
        <f>IF('Sinus (gesamt)'!$J$20&lt;&gt;"",SIN(B599),"")</f>
        <v>-0.8386705679454239</v>
      </c>
      <c r="D599" s="4">
        <f t="shared" si="317"/>
        <v>837</v>
      </c>
      <c r="E599" s="5">
        <f t="shared" si="322"/>
        <v>14.608405839192539</v>
      </c>
      <c r="F599" s="6">
        <f t="shared" si="323"/>
        <v>0.8910065241883677</v>
      </c>
      <c r="G599" s="4">
        <f t="shared" si="318"/>
        <v>717</v>
      </c>
      <c r="H599" s="5">
        <f t="shared" si="319"/>
        <v>12.514010736799342</v>
      </c>
      <c r="I599" s="6">
        <f t="shared" si="316"/>
        <v>-0.05233595624294462</v>
      </c>
      <c r="J599" s="5">
        <f t="shared" si="324"/>
        <v>0.05233595624294374</v>
      </c>
      <c r="K599" s="4">
        <f t="shared" si="320"/>
        <v>-8.81239525796218E-16</v>
      </c>
    </row>
    <row r="600" spans="1:11" ht="12.75">
      <c r="A600" s="4">
        <v>598</v>
      </c>
      <c r="B600" s="5">
        <f t="shared" si="321"/>
        <v>10.437068926926091</v>
      </c>
      <c r="C600" s="6">
        <f>IF('Sinus (gesamt)'!$J$20&lt;&gt;"",SIN(B600),"")</f>
        <v>-0.8480480961564263</v>
      </c>
      <c r="D600" s="4">
        <f t="shared" si="317"/>
        <v>838</v>
      </c>
      <c r="E600" s="5">
        <f t="shared" si="322"/>
        <v>14.625859131712481</v>
      </c>
      <c r="F600" s="6">
        <f t="shared" si="323"/>
        <v>0.8829475928589273</v>
      </c>
      <c r="G600" s="4">
        <f t="shared" si="318"/>
        <v>718</v>
      </c>
      <c r="H600" s="5">
        <f t="shared" si="319"/>
        <v>12.531464029319286</v>
      </c>
      <c r="I600" s="6">
        <f t="shared" si="316"/>
        <v>-0.034899496702501066</v>
      </c>
      <c r="J600" s="5">
        <f t="shared" si="324"/>
        <v>0.03489949670250103</v>
      </c>
      <c r="K600" s="4">
        <f t="shared" si="320"/>
        <v>0</v>
      </c>
    </row>
    <row r="601" spans="1:11" ht="12.75">
      <c r="A601" s="4">
        <v>599</v>
      </c>
      <c r="B601" s="5">
        <f t="shared" si="321"/>
        <v>10.454522219446034</v>
      </c>
      <c r="C601" s="6">
        <f>IF('Sinus (gesamt)'!$J$20&lt;&gt;"",SIN(B601),"")</f>
        <v>-0.857167300702112</v>
      </c>
      <c r="D601" s="4">
        <f t="shared" si="317"/>
        <v>839</v>
      </c>
      <c r="E601" s="5">
        <f t="shared" si="322"/>
        <v>14.643312424232425</v>
      </c>
      <c r="F601" s="6">
        <f t="shared" si="323"/>
        <v>0.8746197071393959</v>
      </c>
      <c r="G601" s="4">
        <f t="shared" si="318"/>
        <v>719</v>
      </c>
      <c r="H601" s="5">
        <f t="shared" si="319"/>
        <v>12.54891732183923</v>
      </c>
      <c r="I601" s="6">
        <f t="shared" si="316"/>
        <v>-0.01745240643728292</v>
      </c>
      <c r="J601" s="5">
        <f t="shared" si="324"/>
        <v>0.01745240643728385</v>
      </c>
      <c r="K601" s="4">
        <f t="shared" si="320"/>
        <v>9.332812300755222E-16</v>
      </c>
    </row>
    <row r="602" spans="1:11" ht="12.75">
      <c r="A602" s="4">
        <v>600</v>
      </c>
      <c r="B602" s="5">
        <f t="shared" si="321"/>
        <v>10.471975511965978</v>
      </c>
      <c r="C602" s="6">
        <f>IF('Sinus (gesamt)'!$J$20&lt;&gt;"",SIN(B602),"")</f>
        <v>-0.8660254037844387</v>
      </c>
      <c r="D602" s="4">
        <f t="shared" si="317"/>
        <v>840</v>
      </c>
      <c r="E602" s="5">
        <f t="shared" si="322"/>
        <v>14.660765716752369</v>
      </c>
      <c r="F602" s="6">
        <f t="shared" si="323"/>
        <v>0.8660254037844384</v>
      </c>
      <c r="G602" s="4">
        <f t="shared" si="318"/>
        <v>720</v>
      </c>
      <c r="H602" s="5">
        <f t="shared" si="319"/>
        <v>12.566370614359172</v>
      </c>
      <c r="I602" s="6">
        <f aca="true" t="shared" si="325" ref="I602:I617">SIN(H602)</f>
        <v>-4.90059381963448E-16</v>
      </c>
      <c r="J602" s="5">
        <f t="shared" si="324"/>
        <v>0</v>
      </c>
      <c r="K602" s="4">
        <f t="shared" si="320"/>
        <v>-8.23126289350995E-16</v>
      </c>
    </row>
    <row r="603" spans="1:11" ht="12.75">
      <c r="A603" s="4">
        <v>601</v>
      </c>
      <c r="B603" s="5">
        <f t="shared" si="321"/>
        <v>10.48942880448592</v>
      </c>
      <c r="C603" s="6">
        <f>IF('Sinus (gesamt)'!$J$20&lt;&gt;"",SIN(B603),"")</f>
        <v>-0.8746197071393954</v>
      </c>
      <c r="D603" s="4">
        <f aca="true" t="shared" si="326" ref="D603:D618">A603+240</f>
        <v>841</v>
      </c>
      <c r="E603" s="5">
        <f t="shared" si="322"/>
        <v>14.678219009272311</v>
      </c>
      <c r="F603" s="6">
        <f t="shared" si="323"/>
        <v>0.8571673007021126</v>
      </c>
      <c r="G603" s="4">
        <f aca="true" t="shared" si="327" ref="G603:G618">A603+120</f>
        <v>721</v>
      </c>
      <c r="H603" s="5">
        <f t="shared" si="319"/>
        <v>12.583823906879116</v>
      </c>
      <c r="I603" s="6">
        <f t="shared" si="325"/>
        <v>0.017452406437283713</v>
      </c>
      <c r="J603" s="5">
        <f t="shared" si="324"/>
        <v>-0.017452406437282852</v>
      </c>
      <c r="K603" s="4">
        <f t="shared" si="320"/>
        <v>8.604228440844963E-16</v>
      </c>
    </row>
    <row r="604" spans="1:11" ht="12.75">
      <c r="A604" s="4">
        <v>602</v>
      </c>
      <c r="B604" s="5">
        <f t="shared" si="321"/>
        <v>10.506882097005864</v>
      </c>
      <c r="C604" s="6">
        <f>IF('Sinus (gesamt)'!$J$20&lt;&gt;"",SIN(B604),"")</f>
        <v>-0.8829475928589269</v>
      </c>
      <c r="D604" s="4">
        <f t="shared" si="326"/>
        <v>842</v>
      </c>
      <c r="E604" s="5">
        <f t="shared" si="322"/>
        <v>14.695672301792255</v>
      </c>
      <c r="F604" s="6">
        <f t="shared" si="323"/>
        <v>0.8480480961564258</v>
      </c>
      <c r="G604" s="4">
        <f t="shared" si="327"/>
        <v>722</v>
      </c>
      <c r="H604" s="5">
        <f aca="true" t="shared" si="328" ref="H604:H619">RADIANS(G604)</f>
        <v>12.601277199399059</v>
      </c>
      <c r="I604" s="6">
        <f t="shared" si="325"/>
        <v>0.03489949670250009</v>
      </c>
      <c r="J604" s="5">
        <f t="shared" si="324"/>
        <v>-0.03489949670250103</v>
      </c>
      <c r="K604" s="4">
        <f t="shared" si="320"/>
        <v>-9.43689570931383E-16</v>
      </c>
    </row>
    <row r="605" spans="1:11" ht="12.75">
      <c r="A605" s="4">
        <v>603</v>
      </c>
      <c r="B605" s="5">
        <f t="shared" si="321"/>
        <v>10.524335389525808</v>
      </c>
      <c r="C605" s="6">
        <f>IF('Sinus (gesamt)'!$J$20&lt;&gt;"",SIN(B605),"")</f>
        <v>-0.8910065241883681</v>
      </c>
      <c r="D605" s="4">
        <f t="shared" si="326"/>
        <v>843</v>
      </c>
      <c r="E605" s="5">
        <f t="shared" si="322"/>
        <v>14.713125594312197</v>
      </c>
      <c r="F605" s="6">
        <f t="shared" si="323"/>
        <v>0.8386705679454245</v>
      </c>
      <c r="G605" s="4">
        <f t="shared" si="327"/>
        <v>723</v>
      </c>
      <c r="H605" s="5">
        <f t="shared" si="328"/>
        <v>12.618730491919003</v>
      </c>
      <c r="I605" s="6">
        <f t="shared" si="325"/>
        <v>0.05233595624294364</v>
      </c>
      <c r="J605" s="5">
        <f t="shared" si="324"/>
        <v>-0.052335956242943626</v>
      </c>
      <c r="K605" s="4">
        <f t="shared" si="320"/>
        <v>0</v>
      </c>
    </row>
    <row r="606" spans="1:11" ht="12.75">
      <c r="A606" s="4">
        <v>604</v>
      </c>
      <c r="B606" s="5">
        <f t="shared" si="321"/>
        <v>10.54178868204575</v>
      </c>
      <c r="C606" s="6">
        <f>IF('Sinus (gesamt)'!$J$20&lt;&gt;"",SIN(B606),"")</f>
        <v>-0.8987940462991667</v>
      </c>
      <c r="D606" s="4">
        <f t="shared" si="326"/>
        <v>844</v>
      </c>
      <c r="E606" s="5">
        <f t="shared" si="322"/>
        <v>14.730578886832141</v>
      </c>
      <c r="F606" s="6">
        <f t="shared" si="323"/>
        <v>0.8290375725550418</v>
      </c>
      <c r="G606" s="4">
        <f t="shared" si="327"/>
        <v>724</v>
      </c>
      <c r="H606" s="5">
        <f t="shared" si="328"/>
        <v>12.636183784438947</v>
      </c>
      <c r="I606" s="6">
        <f t="shared" si="325"/>
        <v>0.06975647374412579</v>
      </c>
      <c r="J606" s="5">
        <f t="shared" si="324"/>
        <v>-0.06975647374412486</v>
      </c>
      <c r="K606" s="4">
        <f t="shared" si="320"/>
        <v>9.298117831235686E-16</v>
      </c>
    </row>
    <row r="607" spans="1:11" ht="12.75">
      <c r="A607" s="4">
        <v>605</v>
      </c>
      <c r="B607" s="5">
        <f t="shared" si="321"/>
        <v>10.559241974565694</v>
      </c>
      <c r="C607" s="6">
        <f>IF('Sinus (gesamt)'!$J$20&lt;&gt;"",SIN(B607),"")</f>
        <v>-0.90630778703665</v>
      </c>
      <c r="D607" s="4">
        <f t="shared" si="326"/>
        <v>845</v>
      </c>
      <c r="E607" s="5">
        <f t="shared" si="322"/>
        <v>14.748032179352085</v>
      </c>
      <c r="F607" s="6">
        <f t="shared" si="323"/>
        <v>0.8191520442889915</v>
      </c>
      <c r="G607" s="4">
        <f t="shared" si="327"/>
        <v>725</v>
      </c>
      <c r="H607" s="5">
        <f t="shared" si="328"/>
        <v>12.653637076958889</v>
      </c>
      <c r="I607" s="6">
        <f t="shared" si="325"/>
        <v>0.08715574274765758</v>
      </c>
      <c r="J607" s="5">
        <f t="shared" si="324"/>
        <v>-0.08715574274765858</v>
      </c>
      <c r="K607" s="4">
        <f t="shared" si="320"/>
        <v>-9.992007221626409E-16</v>
      </c>
    </row>
    <row r="608" spans="1:11" ht="12.75">
      <c r="A608" s="4">
        <v>606</v>
      </c>
      <c r="B608" s="5">
        <f t="shared" si="321"/>
        <v>10.576695267085636</v>
      </c>
      <c r="C608" s="6">
        <f>IF('Sinus (gesamt)'!$J$20&lt;&gt;"",SIN(B608),"")</f>
        <v>-0.9135454576426005</v>
      </c>
      <c r="D608" s="4">
        <f t="shared" si="326"/>
        <v>846</v>
      </c>
      <c r="E608" s="5">
        <f t="shared" si="322"/>
        <v>14.765485471872028</v>
      </c>
      <c r="F608" s="6">
        <f t="shared" si="323"/>
        <v>0.8090169943749478</v>
      </c>
      <c r="G608" s="4">
        <f t="shared" si="327"/>
        <v>726</v>
      </c>
      <c r="H608" s="5">
        <f t="shared" si="328"/>
        <v>12.671090369478833</v>
      </c>
      <c r="I608" s="6">
        <f t="shared" si="325"/>
        <v>0.10452846326765357</v>
      </c>
      <c r="J608" s="5">
        <f t="shared" si="324"/>
        <v>-0.10452846326765275</v>
      </c>
      <c r="K608" s="4">
        <f t="shared" si="320"/>
        <v>8.187894806610529E-16</v>
      </c>
    </row>
    <row r="609" spans="1:11" ht="12.75">
      <c r="A609" s="4">
        <v>607</v>
      </c>
      <c r="B609" s="5">
        <f t="shared" si="321"/>
        <v>10.59414855960558</v>
      </c>
      <c r="C609" s="6">
        <f>IF('Sinus (gesamt)'!$J$20&lt;&gt;"",SIN(B609),"")</f>
        <v>-0.9205048534524402</v>
      </c>
      <c r="D609" s="4">
        <f t="shared" si="326"/>
        <v>847</v>
      </c>
      <c r="E609" s="5">
        <f t="shared" si="322"/>
        <v>14.782938764391972</v>
      </c>
      <c r="F609" s="6">
        <f t="shared" si="323"/>
        <v>0.7986355100472928</v>
      </c>
      <c r="G609" s="4">
        <f t="shared" si="327"/>
        <v>727</v>
      </c>
      <c r="H609" s="5">
        <f t="shared" si="328"/>
        <v>12.688543661998775</v>
      </c>
      <c r="I609" s="6">
        <f t="shared" si="325"/>
        <v>0.1218693434051465</v>
      </c>
      <c r="J609" s="5">
        <f t="shared" si="324"/>
        <v>-0.12186934340514732</v>
      </c>
      <c r="K609" s="4">
        <f t="shared" si="320"/>
        <v>-8.187894806610529E-16</v>
      </c>
    </row>
    <row r="610" spans="1:11" ht="12.75">
      <c r="A610" s="4">
        <v>608</v>
      </c>
      <c r="B610" s="5">
        <f t="shared" si="321"/>
        <v>10.611601852125524</v>
      </c>
      <c r="C610" s="6">
        <f>IF('Sinus (gesamt)'!$J$20&lt;&gt;"",SIN(B610),"")</f>
        <v>-0.9271838545667875</v>
      </c>
      <c r="D610" s="4">
        <f t="shared" si="326"/>
        <v>848</v>
      </c>
      <c r="E610" s="5">
        <f t="shared" si="322"/>
        <v>14.800392056911914</v>
      </c>
      <c r="F610" s="6">
        <f t="shared" si="323"/>
        <v>0.7880107536067226</v>
      </c>
      <c r="G610" s="4">
        <f t="shared" si="327"/>
        <v>728</v>
      </c>
      <c r="H610" s="5">
        <f t="shared" si="328"/>
        <v>12.705996954518719</v>
      </c>
      <c r="I610" s="6">
        <f t="shared" si="325"/>
        <v>0.13917310096006516</v>
      </c>
      <c r="J610" s="5">
        <f t="shared" si="324"/>
        <v>-0.13917310096006497</v>
      </c>
      <c r="K610" s="4">
        <f t="shared" si="320"/>
        <v>0</v>
      </c>
    </row>
    <row r="611" spans="1:11" ht="12.75">
      <c r="A611" s="4">
        <v>609</v>
      </c>
      <c r="B611" s="5">
        <f t="shared" si="321"/>
        <v>10.629055144645466</v>
      </c>
      <c r="C611" s="6">
        <f>IF('Sinus (gesamt)'!$J$20&lt;&gt;"",SIN(B611),"")</f>
        <v>-0.9335804264972015</v>
      </c>
      <c r="D611" s="4">
        <f t="shared" si="326"/>
        <v>849</v>
      </c>
      <c r="E611" s="5">
        <f t="shared" si="322"/>
        <v>14.817845349431858</v>
      </c>
      <c r="F611" s="6">
        <f t="shared" si="323"/>
        <v>0.777145961456971</v>
      </c>
      <c r="G611" s="4">
        <f t="shared" si="327"/>
        <v>729</v>
      </c>
      <c r="H611" s="5">
        <f t="shared" si="328"/>
        <v>12.723450247038663</v>
      </c>
      <c r="I611" s="6">
        <f t="shared" si="325"/>
        <v>0.15643446504023126</v>
      </c>
      <c r="J611" s="5">
        <f t="shared" si="324"/>
        <v>-0.1564344650402305</v>
      </c>
      <c r="K611" s="4">
        <f aca="true" t="shared" si="329" ref="K611:K626">C611+F611+I611</f>
        <v>7.494005416219807E-16</v>
      </c>
    </row>
    <row r="612" spans="1:11" ht="12.75">
      <c r="A612" s="4">
        <v>610</v>
      </c>
      <c r="B612" s="5">
        <f aca="true" t="shared" si="330" ref="B612:B627">RADIANS(A612)</f>
        <v>10.64650843716541</v>
      </c>
      <c r="C612" s="6">
        <f>IF('Sinus (gesamt)'!$J$20&lt;&gt;"",SIN(B612),"")</f>
        <v>-0.9396926207859084</v>
      </c>
      <c r="D612" s="4">
        <f t="shared" si="326"/>
        <v>850</v>
      </c>
      <c r="E612" s="5">
        <f aca="true" t="shared" si="331" ref="E612:E627">RADIANS(D612)</f>
        <v>14.835298641951802</v>
      </c>
      <c r="F612" s="6">
        <f aca="true" t="shared" si="332" ref="F612:F627">SIN(E612)</f>
        <v>0.7660444431189778</v>
      </c>
      <c r="G612" s="4">
        <f t="shared" si="327"/>
        <v>730</v>
      </c>
      <c r="H612" s="5">
        <f t="shared" si="328"/>
        <v>12.740903539558605</v>
      </c>
      <c r="I612" s="6">
        <f t="shared" si="325"/>
        <v>0.17364817766692967</v>
      </c>
      <c r="J612" s="5">
        <f aca="true" t="shared" si="333" ref="J612:J627">C612+F612</f>
        <v>-0.17364817766693064</v>
      </c>
      <c r="K612" s="4">
        <f t="shared" si="329"/>
        <v>-9.71445146547012E-16</v>
      </c>
    </row>
    <row r="613" spans="1:11" ht="12.75">
      <c r="A613" s="4">
        <v>611</v>
      </c>
      <c r="B613" s="5">
        <f t="shared" si="330"/>
        <v>10.663961729685354</v>
      </c>
      <c r="C613" s="6">
        <f>IF('Sinus (gesamt)'!$J$20&lt;&gt;"",SIN(B613),"")</f>
        <v>-0.9455185755993171</v>
      </c>
      <c r="D613" s="4">
        <f t="shared" si="326"/>
        <v>851</v>
      </c>
      <c r="E613" s="5">
        <f t="shared" si="331"/>
        <v>14.852751934471744</v>
      </c>
      <c r="F613" s="6">
        <f t="shared" si="332"/>
        <v>0.7547095802227725</v>
      </c>
      <c r="G613" s="4">
        <f t="shared" si="327"/>
        <v>731</v>
      </c>
      <c r="H613" s="5">
        <f t="shared" si="328"/>
        <v>12.75835683207855</v>
      </c>
      <c r="I613" s="6">
        <f t="shared" si="325"/>
        <v>0.1908089953765448</v>
      </c>
      <c r="J613" s="5">
        <f t="shared" si="333"/>
        <v>-0.1908089953765446</v>
      </c>
      <c r="K613" s="4">
        <f t="shared" si="329"/>
        <v>0</v>
      </c>
    </row>
    <row r="614" spans="1:11" ht="12.75">
      <c r="A614" s="4">
        <v>612</v>
      </c>
      <c r="B614" s="5">
        <f t="shared" si="330"/>
        <v>10.681415022205297</v>
      </c>
      <c r="C614" s="6">
        <f>IF('Sinus (gesamt)'!$J$20&lt;&gt;"",SIN(B614),"")</f>
        <v>-0.9510565162951534</v>
      </c>
      <c r="D614" s="4">
        <f t="shared" si="326"/>
        <v>852</v>
      </c>
      <c r="E614" s="5">
        <f t="shared" si="331"/>
        <v>14.870205226991688</v>
      </c>
      <c r="F614" s="6">
        <f t="shared" si="332"/>
        <v>0.7431448254773942</v>
      </c>
      <c r="G614" s="4">
        <f t="shared" si="327"/>
        <v>732</v>
      </c>
      <c r="H614" s="5">
        <f t="shared" si="328"/>
        <v>12.775810124598491</v>
      </c>
      <c r="I614" s="6">
        <f t="shared" si="325"/>
        <v>0.20791169081775826</v>
      </c>
      <c r="J614" s="5">
        <f t="shared" si="333"/>
        <v>-0.20791169081775918</v>
      </c>
      <c r="K614" s="4">
        <f t="shared" si="329"/>
        <v>-9.159339953157541E-16</v>
      </c>
    </row>
    <row r="615" spans="1:11" ht="12.75">
      <c r="A615" s="4">
        <v>613</v>
      </c>
      <c r="B615" s="5">
        <f t="shared" si="330"/>
        <v>10.69886831472524</v>
      </c>
      <c r="C615" s="6">
        <f>IF('Sinus (gesamt)'!$J$20&lt;&gt;"",SIN(B615),"")</f>
        <v>-0.9563047559630355</v>
      </c>
      <c r="D615" s="4">
        <f t="shared" si="326"/>
        <v>853</v>
      </c>
      <c r="E615" s="5">
        <f t="shared" si="331"/>
        <v>14.88765851951163</v>
      </c>
      <c r="F615" s="6">
        <f t="shared" si="332"/>
        <v>0.7313537016191712</v>
      </c>
      <c r="G615" s="4">
        <f t="shared" si="327"/>
        <v>733</v>
      </c>
      <c r="H615" s="5">
        <f t="shared" si="328"/>
        <v>12.793263417118435</v>
      </c>
      <c r="I615" s="6">
        <f t="shared" si="325"/>
        <v>0.22495105434386461</v>
      </c>
      <c r="J615" s="5">
        <f t="shared" si="333"/>
        <v>-0.2249510543438643</v>
      </c>
      <c r="K615" s="4">
        <f t="shared" si="329"/>
        <v>3.0531133177191805E-16</v>
      </c>
    </row>
    <row r="616" spans="1:11" ht="12.75">
      <c r="A616" s="4">
        <v>614</v>
      </c>
      <c r="B616" s="5">
        <f t="shared" si="330"/>
        <v>10.716321607245183</v>
      </c>
      <c r="C616" s="6">
        <f>IF('Sinus (gesamt)'!$J$20&lt;&gt;"",SIN(B616),"")</f>
        <v>-0.9612616959383187</v>
      </c>
      <c r="D616" s="4">
        <f t="shared" si="326"/>
        <v>854</v>
      </c>
      <c r="E616" s="5">
        <f t="shared" si="331"/>
        <v>14.905111812031574</v>
      </c>
      <c r="F616" s="6">
        <f t="shared" si="332"/>
        <v>0.7193398003386514</v>
      </c>
      <c r="G616" s="4">
        <f t="shared" si="327"/>
        <v>734</v>
      </c>
      <c r="H616" s="5">
        <f t="shared" si="328"/>
        <v>12.81071670963838</v>
      </c>
      <c r="I616" s="6">
        <f t="shared" si="325"/>
        <v>0.241921895599668</v>
      </c>
      <c r="J616" s="5">
        <f t="shared" si="333"/>
        <v>-0.24192189559966726</v>
      </c>
      <c r="K616" s="4">
        <f t="shared" si="329"/>
        <v>7.494005416219807E-16</v>
      </c>
    </row>
    <row r="617" spans="1:11" ht="12.75">
      <c r="A617" s="4">
        <v>615</v>
      </c>
      <c r="B617" s="5">
        <f t="shared" si="330"/>
        <v>10.733774899765127</v>
      </c>
      <c r="C617" s="6">
        <f>IF('Sinus (gesamt)'!$J$20&lt;&gt;"",SIN(B617),"")</f>
        <v>-0.9659258262890682</v>
      </c>
      <c r="D617" s="4">
        <f t="shared" si="326"/>
        <v>855</v>
      </c>
      <c r="E617" s="5">
        <f t="shared" si="331"/>
        <v>14.922565104551518</v>
      </c>
      <c r="F617" s="6">
        <f t="shared" si="332"/>
        <v>0.7071067811865474</v>
      </c>
      <c r="G617" s="4">
        <f t="shared" si="327"/>
        <v>735</v>
      </c>
      <c r="H617" s="5">
        <f t="shared" si="328"/>
        <v>12.828170002158322</v>
      </c>
      <c r="I617" s="6">
        <f t="shared" si="325"/>
        <v>0.25881904510252</v>
      </c>
      <c r="J617" s="5">
        <f t="shared" si="333"/>
        <v>-0.25881904510252085</v>
      </c>
      <c r="K617" s="4">
        <f t="shared" si="329"/>
        <v>-8.326672684688674E-16</v>
      </c>
    </row>
    <row r="618" spans="1:11" ht="12.75">
      <c r="A618" s="4">
        <v>616</v>
      </c>
      <c r="B618" s="5">
        <f t="shared" si="330"/>
        <v>10.75122819228507</v>
      </c>
      <c r="C618" s="6">
        <f>IF('Sinus (gesamt)'!$J$20&lt;&gt;"",SIN(B618),"")</f>
        <v>-0.9702957262759966</v>
      </c>
      <c r="D618" s="4">
        <f t="shared" si="326"/>
        <v>856</v>
      </c>
      <c r="E618" s="5">
        <f t="shared" si="331"/>
        <v>14.94001839707146</v>
      </c>
      <c r="F618" s="6">
        <f t="shared" si="332"/>
        <v>0.6946583704589978</v>
      </c>
      <c r="G618" s="4">
        <f t="shared" si="327"/>
        <v>736</v>
      </c>
      <c r="H618" s="5">
        <f t="shared" si="328"/>
        <v>12.845623294678266</v>
      </c>
      <c r="I618" s="6">
        <f aca="true" t="shared" si="334" ref="I618:I633">SIN(H618)</f>
        <v>0.2756373558169991</v>
      </c>
      <c r="J618" s="5">
        <f t="shared" si="333"/>
        <v>-0.2756373558169988</v>
      </c>
      <c r="K618" s="4">
        <f t="shared" si="329"/>
        <v>0</v>
      </c>
    </row>
    <row r="619" spans="1:11" ht="12.75">
      <c r="A619" s="4">
        <v>617</v>
      </c>
      <c r="B619" s="5">
        <f t="shared" si="330"/>
        <v>10.768681484805013</v>
      </c>
      <c r="C619" s="6">
        <f>IF('Sinus (gesamt)'!$J$20&lt;&gt;"",SIN(B619),"")</f>
        <v>-0.9743700647852351</v>
      </c>
      <c r="D619" s="4">
        <f aca="true" t="shared" si="335" ref="D619:D634">A619+240</f>
        <v>857</v>
      </c>
      <c r="E619" s="5">
        <f t="shared" si="331"/>
        <v>14.957471689591404</v>
      </c>
      <c r="F619" s="6">
        <f t="shared" si="332"/>
        <v>0.6819983600624986</v>
      </c>
      <c r="G619" s="4">
        <f aca="true" t="shared" si="336" ref="G619:G634">A619+120</f>
        <v>737</v>
      </c>
      <c r="H619" s="5">
        <f t="shared" si="328"/>
        <v>12.86307658719821</v>
      </c>
      <c r="I619" s="6">
        <f t="shared" si="334"/>
        <v>0.29237170472273727</v>
      </c>
      <c r="J619" s="5">
        <f t="shared" si="333"/>
        <v>-0.29237170472273655</v>
      </c>
      <c r="K619" s="4">
        <f t="shared" si="329"/>
        <v>7.216449660063518E-16</v>
      </c>
    </row>
    <row r="620" spans="1:11" ht="12.75">
      <c r="A620" s="4">
        <v>618</v>
      </c>
      <c r="B620" s="5">
        <f t="shared" si="330"/>
        <v>10.786134777324957</v>
      </c>
      <c r="C620" s="6">
        <f>IF('Sinus (gesamt)'!$J$20&lt;&gt;"",SIN(B620),"")</f>
        <v>-0.9781476007338057</v>
      </c>
      <c r="D620" s="4">
        <f t="shared" si="335"/>
        <v>858</v>
      </c>
      <c r="E620" s="5">
        <f t="shared" si="331"/>
        <v>14.974924982111348</v>
      </c>
      <c r="F620" s="6">
        <f t="shared" si="332"/>
        <v>0.6691306063588578</v>
      </c>
      <c r="G620" s="4">
        <f t="shared" si="336"/>
        <v>738</v>
      </c>
      <c r="H620" s="5">
        <f aca="true" t="shared" si="337" ref="H620:H635">RADIANS(G620)</f>
        <v>12.880529879718152</v>
      </c>
      <c r="I620" s="6">
        <f t="shared" si="334"/>
        <v>0.30901699437494695</v>
      </c>
      <c r="J620" s="5">
        <f t="shared" si="333"/>
        <v>-0.3090169943749479</v>
      </c>
      <c r="K620" s="4">
        <f t="shared" si="329"/>
        <v>-9.43689570931383E-16</v>
      </c>
    </row>
    <row r="621" spans="1:11" ht="12.75">
      <c r="A621" s="4">
        <v>619</v>
      </c>
      <c r="B621" s="5">
        <f t="shared" si="330"/>
        <v>10.8035880698449</v>
      </c>
      <c r="C621" s="6">
        <f>IF('Sinus (gesamt)'!$J$20&lt;&gt;"",SIN(B621),"")</f>
        <v>-0.9816271834476638</v>
      </c>
      <c r="D621" s="4">
        <f t="shared" si="335"/>
        <v>859</v>
      </c>
      <c r="E621" s="5">
        <f t="shared" si="331"/>
        <v>14.99237827463129</v>
      </c>
      <c r="F621" s="6">
        <f t="shared" si="332"/>
        <v>0.6560590289905076</v>
      </c>
      <c r="G621" s="4">
        <f t="shared" si="336"/>
        <v>739</v>
      </c>
      <c r="H621" s="5">
        <f t="shared" si="337"/>
        <v>12.897983172238096</v>
      </c>
      <c r="I621" s="6">
        <f t="shared" si="334"/>
        <v>0.32556815445715687</v>
      </c>
      <c r="J621" s="5">
        <f t="shared" si="333"/>
        <v>-0.32556815445715614</v>
      </c>
      <c r="K621" s="4">
        <f t="shared" si="329"/>
        <v>7.216449660063518E-16</v>
      </c>
    </row>
    <row r="622" spans="1:11" ht="12.75">
      <c r="A622" s="4">
        <v>620</v>
      </c>
      <c r="B622" s="5">
        <f t="shared" si="330"/>
        <v>10.821041362364843</v>
      </c>
      <c r="C622" s="6">
        <f>IF('Sinus (gesamt)'!$J$20&lt;&gt;"",SIN(B622),"")</f>
        <v>-0.984807753012208</v>
      </c>
      <c r="D622" s="4">
        <f t="shared" si="335"/>
        <v>860</v>
      </c>
      <c r="E622" s="5">
        <f t="shared" si="331"/>
        <v>15.009831567151235</v>
      </c>
      <c r="F622" s="6">
        <f t="shared" si="332"/>
        <v>0.6427876096865391</v>
      </c>
      <c r="G622" s="4">
        <f t="shared" si="336"/>
        <v>740</v>
      </c>
      <c r="H622" s="5">
        <f t="shared" si="337"/>
        <v>12.915436464758038</v>
      </c>
      <c r="I622" s="6">
        <f t="shared" si="334"/>
        <v>0.3420201433256679</v>
      </c>
      <c r="J622" s="5">
        <f t="shared" si="333"/>
        <v>-0.3420201433256689</v>
      </c>
      <c r="K622" s="4">
        <f t="shared" si="329"/>
        <v>-9.992007221626409E-16</v>
      </c>
    </row>
    <row r="623" spans="1:11" ht="12.75">
      <c r="A623" s="4">
        <v>621</v>
      </c>
      <c r="B623" s="5">
        <f t="shared" si="330"/>
        <v>10.838494654884787</v>
      </c>
      <c r="C623" s="6">
        <f>IF('Sinus (gesamt)'!$J$20&lt;&gt;"",SIN(B623),"")</f>
        <v>-0.9876883405951378</v>
      </c>
      <c r="D623" s="4">
        <f t="shared" si="335"/>
        <v>861</v>
      </c>
      <c r="E623" s="5">
        <f t="shared" si="331"/>
        <v>15.027284859671177</v>
      </c>
      <c r="F623" s="6">
        <f t="shared" si="332"/>
        <v>0.6293203910498382</v>
      </c>
      <c r="G623" s="4">
        <f t="shared" si="336"/>
        <v>741</v>
      </c>
      <c r="H623" s="5">
        <f t="shared" si="337"/>
        <v>12.932889757277982</v>
      </c>
      <c r="I623" s="6">
        <f t="shared" si="334"/>
        <v>0.3583679495453001</v>
      </c>
      <c r="J623" s="5">
        <f t="shared" si="333"/>
        <v>-0.3583679495452996</v>
      </c>
      <c r="K623" s="4">
        <f t="shared" si="329"/>
        <v>4.996003610813204E-16</v>
      </c>
    </row>
    <row r="624" spans="1:11" ht="12.75">
      <c r="A624" s="4">
        <v>622</v>
      </c>
      <c r="B624" s="5">
        <f t="shared" si="330"/>
        <v>10.85594794740473</v>
      </c>
      <c r="C624" s="6">
        <f>IF('Sinus (gesamt)'!$J$20&lt;&gt;"",SIN(B624),"")</f>
        <v>-0.9902680687415703</v>
      </c>
      <c r="D624" s="4">
        <f t="shared" si="335"/>
        <v>862</v>
      </c>
      <c r="E624" s="5">
        <f t="shared" si="331"/>
        <v>15.04473815219112</v>
      </c>
      <c r="F624" s="6">
        <f t="shared" si="332"/>
        <v>0.6156614753256584</v>
      </c>
      <c r="G624" s="4">
        <f t="shared" si="336"/>
        <v>742</v>
      </c>
      <c r="H624" s="5">
        <f t="shared" si="337"/>
        <v>12.950343049797926</v>
      </c>
      <c r="I624" s="6">
        <f t="shared" si="334"/>
        <v>0.37460659341591246</v>
      </c>
      <c r="J624" s="5">
        <f t="shared" si="333"/>
        <v>-0.37460659341591185</v>
      </c>
      <c r="K624" s="4">
        <f t="shared" si="329"/>
        <v>6.106226635438361E-16</v>
      </c>
    </row>
    <row r="625" spans="1:11" ht="12.75">
      <c r="A625" s="4">
        <v>623</v>
      </c>
      <c r="B625" s="5">
        <f t="shared" si="330"/>
        <v>10.873401239924673</v>
      </c>
      <c r="C625" s="6">
        <f>IF('Sinus (gesamt)'!$J$20&lt;&gt;"",SIN(B625),"")</f>
        <v>-0.9925461516413221</v>
      </c>
      <c r="D625" s="4">
        <f t="shared" si="335"/>
        <v>863</v>
      </c>
      <c r="E625" s="5">
        <f t="shared" si="331"/>
        <v>15.062191444711065</v>
      </c>
      <c r="F625" s="6">
        <f t="shared" si="332"/>
        <v>0.6018150231520479</v>
      </c>
      <c r="G625" s="4">
        <f t="shared" si="336"/>
        <v>743</v>
      </c>
      <c r="H625" s="5">
        <f t="shared" si="337"/>
        <v>12.967796342317868</v>
      </c>
      <c r="I625" s="6">
        <f t="shared" si="334"/>
        <v>0.3907311284892732</v>
      </c>
      <c r="J625" s="5">
        <f t="shared" si="333"/>
        <v>-0.39073112848927416</v>
      </c>
      <c r="K625" s="4">
        <f t="shared" si="329"/>
        <v>-9.43689570931383E-16</v>
      </c>
    </row>
    <row r="626" spans="1:11" ht="12.75">
      <c r="A626" s="4">
        <v>624</v>
      </c>
      <c r="B626" s="5">
        <f t="shared" si="330"/>
        <v>10.890854532444616</v>
      </c>
      <c r="C626" s="6">
        <f>IF('Sinus (gesamt)'!$J$20&lt;&gt;"",SIN(B626),"")</f>
        <v>-0.9945218953682732</v>
      </c>
      <c r="D626" s="4">
        <f t="shared" si="335"/>
        <v>864</v>
      </c>
      <c r="E626" s="5">
        <f t="shared" si="331"/>
        <v>15.079644737231007</v>
      </c>
      <c r="F626" s="6">
        <f t="shared" si="332"/>
        <v>0.5877852522924736</v>
      </c>
      <c r="G626" s="4">
        <f t="shared" si="336"/>
        <v>744</v>
      </c>
      <c r="H626" s="5">
        <f t="shared" si="337"/>
        <v>12.985249634837812</v>
      </c>
      <c r="I626" s="6">
        <f t="shared" si="334"/>
        <v>0.40673664307580026</v>
      </c>
      <c r="J626" s="5">
        <f t="shared" si="333"/>
        <v>-0.4067366430757996</v>
      </c>
      <c r="K626" s="4">
        <f t="shared" si="329"/>
        <v>6.661338147750939E-16</v>
      </c>
    </row>
    <row r="627" spans="1:11" ht="12.75">
      <c r="A627" s="4">
        <v>625</v>
      </c>
      <c r="B627" s="5">
        <f t="shared" si="330"/>
        <v>10.90830782496456</v>
      </c>
      <c r="C627" s="6">
        <f>IF('Sinus (gesamt)'!$J$20&lt;&gt;"",SIN(B627),"")</f>
        <v>-0.9961946980917455</v>
      </c>
      <c r="D627" s="4">
        <f t="shared" si="335"/>
        <v>865</v>
      </c>
      <c r="E627" s="5">
        <f t="shared" si="331"/>
        <v>15.097098029750951</v>
      </c>
      <c r="F627" s="6">
        <f t="shared" si="332"/>
        <v>0.573576436351046</v>
      </c>
      <c r="G627" s="4">
        <f t="shared" si="336"/>
        <v>745</v>
      </c>
      <c r="H627" s="5">
        <f t="shared" si="337"/>
        <v>13.002702927357754</v>
      </c>
      <c r="I627" s="6">
        <f t="shared" si="334"/>
        <v>0.42261826174069855</v>
      </c>
      <c r="J627" s="5">
        <f t="shared" si="333"/>
        <v>-0.4226182617406995</v>
      </c>
      <c r="K627" s="4">
        <f aca="true" t="shared" si="338" ref="K627:K642">C627+F627+I627</f>
        <v>-9.43689570931383E-16</v>
      </c>
    </row>
    <row r="628" spans="1:11" ht="12.75">
      <c r="A628" s="4">
        <v>626</v>
      </c>
      <c r="B628" s="5">
        <f aca="true" t="shared" si="339" ref="B628:B643">RADIANS(A628)</f>
        <v>10.925761117484504</v>
      </c>
      <c r="C628" s="6">
        <f>IF('Sinus (gesamt)'!$J$20&lt;&gt;"",SIN(B628),"")</f>
        <v>-0.9975640502598243</v>
      </c>
      <c r="D628" s="4">
        <f t="shared" si="335"/>
        <v>866</v>
      </c>
      <c r="E628" s="5">
        <f aca="true" t="shared" si="340" ref="E628:E643">RADIANS(D628)</f>
        <v>15.114551322270893</v>
      </c>
      <c r="F628" s="6">
        <f aca="true" t="shared" si="341" ref="F628:F643">SIN(E628)</f>
        <v>0.5591929034707477</v>
      </c>
      <c r="G628" s="4">
        <f t="shared" si="336"/>
        <v>746</v>
      </c>
      <c r="H628" s="5">
        <f t="shared" si="337"/>
        <v>13.020156219877698</v>
      </c>
      <c r="I628" s="6">
        <f t="shared" si="334"/>
        <v>0.4383711467890771</v>
      </c>
      <c r="J628" s="5">
        <f aca="true" t="shared" si="342" ref="J628:J643">C628+F628</f>
        <v>-0.4383711467890766</v>
      </c>
      <c r="K628" s="4">
        <f t="shared" si="338"/>
        <v>4.996003610813204E-16</v>
      </c>
    </row>
    <row r="629" spans="1:11" ht="12.75">
      <c r="A629" s="4">
        <v>627</v>
      </c>
      <c r="B629" s="5">
        <f t="shared" si="339"/>
        <v>10.943214410004446</v>
      </c>
      <c r="C629" s="6">
        <f>IF('Sinus (gesamt)'!$J$20&lt;&gt;"",SIN(B629),"")</f>
        <v>-0.9986295347545738</v>
      </c>
      <c r="D629" s="4">
        <f t="shared" si="335"/>
        <v>867</v>
      </c>
      <c r="E629" s="5">
        <f t="shared" si="340"/>
        <v>15.132004614790837</v>
      </c>
      <c r="F629" s="6">
        <f t="shared" si="341"/>
        <v>0.5446390350150273</v>
      </c>
      <c r="G629" s="4">
        <f t="shared" si="336"/>
        <v>747</v>
      </c>
      <c r="H629" s="5">
        <f t="shared" si="337"/>
        <v>13.037609512397642</v>
      </c>
      <c r="I629" s="6">
        <f t="shared" si="334"/>
        <v>0.45399049973954714</v>
      </c>
      <c r="J629" s="5">
        <f t="shared" si="342"/>
        <v>-0.4539904997395465</v>
      </c>
      <c r="K629" s="4">
        <f t="shared" si="338"/>
        <v>6.106226635438361E-16</v>
      </c>
    </row>
    <row r="630" spans="1:11" ht="12.75">
      <c r="A630" s="4">
        <v>628</v>
      </c>
      <c r="B630" s="5">
        <f t="shared" si="339"/>
        <v>10.96066770252439</v>
      </c>
      <c r="C630" s="6">
        <f>IF('Sinus (gesamt)'!$J$20&lt;&gt;"",SIN(B630),"")</f>
        <v>-0.9993908270190958</v>
      </c>
      <c r="D630" s="4">
        <f t="shared" si="335"/>
        <v>868</v>
      </c>
      <c r="E630" s="5">
        <f t="shared" si="340"/>
        <v>15.149457907310781</v>
      </c>
      <c r="F630" s="6">
        <f t="shared" si="341"/>
        <v>0.5299192642332046</v>
      </c>
      <c r="G630" s="4">
        <f t="shared" si="336"/>
        <v>748</v>
      </c>
      <c r="H630" s="5">
        <f t="shared" si="337"/>
        <v>13.055062804917585</v>
      </c>
      <c r="I630" s="6">
        <f t="shared" si="334"/>
        <v>0.46947156278589014</v>
      </c>
      <c r="J630" s="5">
        <f t="shared" si="342"/>
        <v>-0.4694715627858912</v>
      </c>
      <c r="K630" s="4">
        <f t="shared" si="338"/>
        <v>-1.0547118733938987E-15</v>
      </c>
    </row>
    <row r="631" spans="1:11" ht="12.75">
      <c r="A631" s="4">
        <v>629</v>
      </c>
      <c r="B631" s="5">
        <f t="shared" si="339"/>
        <v>10.978120995044334</v>
      </c>
      <c r="C631" s="6">
        <f>IF('Sinus (gesamt)'!$J$20&lt;&gt;"",SIN(B631),"")</f>
        <v>-0.9998476951563913</v>
      </c>
      <c r="D631" s="4">
        <f t="shared" si="335"/>
        <v>869</v>
      </c>
      <c r="E631" s="5">
        <f t="shared" si="340"/>
        <v>15.166911199830723</v>
      </c>
      <c r="F631" s="6">
        <f t="shared" si="341"/>
        <v>0.5150380749100548</v>
      </c>
      <c r="G631" s="4">
        <f t="shared" si="336"/>
        <v>749</v>
      </c>
      <c r="H631" s="5">
        <f t="shared" si="337"/>
        <v>13.072516097437529</v>
      </c>
      <c r="I631" s="6">
        <f t="shared" si="334"/>
        <v>0.484809620246337</v>
      </c>
      <c r="J631" s="5">
        <f t="shared" si="342"/>
        <v>-0.48480962024633645</v>
      </c>
      <c r="K631" s="4">
        <f t="shared" si="338"/>
        <v>5.551115123125783E-16</v>
      </c>
    </row>
    <row r="632" spans="1:11" ht="12.75">
      <c r="A632" s="4">
        <v>630</v>
      </c>
      <c r="B632" s="5">
        <f t="shared" si="339"/>
        <v>10.995574287564276</v>
      </c>
      <c r="C632" s="6">
        <f>IF('Sinus (gesamt)'!$J$20&lt;&gt;"",SIN(B632),"")</f>
        <v>-1</v>
      </c>
      <c r="D632" s="4">
        <f t="shared" si="335"/>
        <v>870</v>
      </c>
      <c r="E632" s="5">
        <f t="shared" si="340"/>
        <v>15.184364492350667</v>
      </c>
      <c r="F632" s="6">
        <f t="shared" si="341"/>
        <v>0.5</v>
      </c>
      <c r="G632" s="4">
        <f t="shared" si="336"/>
        <v>750</v>
      </c>
      <c r="H632" s="5">
        <f t="shared" si="337"/>
        <v>13.08996938995747</v>
      </c>
      <c r="I632" s="6">
        <f t="shared" si="334"/>
        <v>0.49999999999999906</v>
      </c>
      <c r="J632" s="5">
        <f t="shared" si="342"/>
        <v>-0.5</v>
      </c>
      <c r="K632" s="4">
        <f t="shared" si="338"/>
        <v>-9.43689570931383E-16</v>
      </c>
    </row>
    <row r="633" spans="1:11" ht="12.75">
      <c r="A633" s="4">
        <v>631</v>
      </c>
      <c r="B633" s="5">
        <f t="shared" si="339"/>
        <v>11.01302758008422</v>
      </c>
      <c r="C633" s="6">
        <f>IF('Sinus (gesamt)'!$J$20&lt;&gt;"",SIN(B633),"")</f>
        <v>-0.9998476951563913</v>
      </c>
      <c r="D633" s="4">
        <f t="shared" si="335"/>
        <v>871</v>
      </c>
      <c r="E633" s="5">
        <f t="shared" si="340"/>
        <v>15.20181778487061</v>
      </c>
      <c r="F633" s="6">
        <f t="shared" si="341"/>
        <v>0.484809620246338</v>
      </c>
      <c r="G633" s="4">
        <f t="shared" si="336"/>
        <v>751</v>
      </c>
      <c r="H633" s="5">
        <f t="shared" si="337"/>
        <v>13.107422682477415</v>
      </c>
      <c r="I633" s="6">
        <f t="shared" si="334"/>
        <v>0.5150380749100538</v>
      </c>
      <c r="J633" s="5">
        <f t="shared" si="342"/>
        <v>-0.5150380749100533</v>
      </c>
      <c r="K633" s="4">
        <f t="shared" si="338"/>
        <v>0</v>
      </c>
    </row>
    <row r="634" spans="1:11" ht="12.75">
      <c r="A634" s="4">
        <v>632</v>
      </c>
      <c r="B634" s="5">
        <f t="shared" si="339"/>
        <v>11.030480872604162</v>
      </c>
      <c r="C634" s="6">
        <f>IF('Sinus (gesamt)'!$J$20&lt;&gt;"",SIN(B634),"")</f>
        <v>-0.9993908270190958</v>
      </c>
      <c r="D634" s="4">
        <f t="shared" si="335"/>
        <v>872</v>
      </c>
      <c r="E634" s="5">
        <f t="shared" si="340"/>
        <v>15.219271077390554</v>
      </c>
      <c r="F634" s="6">
        <f t="shared" si="341"/>
        <v>0.46947156278589114</v>
      </c>
      <c r="G634" s="4">
        <f t="shared" si="336"/>
        <v>752</v>
      </c>
      <c r="H634" s="5">
        <f t="shared" si="337"/>
        <v>13.124875974997359</v>
      </c>
      <c r="I634" s="6">
        <f aca="true" t="shared" si="343" ref="I634:I649">SIN(H634)</f>
        <v>0.5299192642332052</v>
      </c>
      <c r="J634" s="5">
        <f t="shared" si="342"/>
        <v>-0.5299192642332047</v>
      </c>
      <c r="K634" s="4">
        <f t="shared" si="338"/>
        <v>0</v>
      </c>
    </row>
    <row r="635" spans="1:11" ht="12.75">
      <c r="A635" s="4">
        <v>633</v>
      </c>
      <c r="B635" s="5">
        <f t="shared" si="339"/>
        <v>11.047934165124106</v>
      </c>
      <c r="C635" s="6">
        <f>IF('Sinus (gesamt)'!$J$20&lt;&gt;"",SIN(B635),"")</f>
        <v>-0.9986295347545738</v>
      </c>
      <c r="D635" s="4">
        <f aca="true" t="shared" si="344" ref="D635:D650">A635+240</f>
        <v>873</v>
      </c>
      <c r="E635" s="5">
        <f t="shared" si="340"/>
        <v>15.236724369910498</v>
      </c>
      <c r="F635" s="6">
        <f t="shared" si="341"/>
        <v>0.4539904997395465</v>
      </c>
      <c r="G635" s="4">
        <f aca="true" t="shared" si="345" ref="G635:G650">A635+120</f>
        <v>753</v>
      </c>
      <c r="H635" s="5">
        <f t="shared" si="337"/>
        <v>13.142329267517301</v>
      </c>
      <c r="I635" s="6">
        <f t="shared" si="343"/>
        <v>0.5446390350150264</v>
      </c>
      <c r="J635" s="5">
        <f t="shared" si="342"/>
        <v>-0.5446390350150273</v>
      </c>
      <c r="K635" s="4">
        <f t="shared" si="338"/>
        <v>-8.881784197001252E-16</v>
      </c>
    </row>
    <row r="636" spans="1:11" ht="12.75">
      <c r="A636" s="4">
        <v>634</v>
      </c>
      <c r="B636" s="5">
        <f t="shared" si="339"/>
        <v>11.06538745764405</v>
      </c>
      <c r="C636" s="6">
        <f>IF('Sinus (gesamt)'!$J$20&lt;&gt;"",SIN(B636),"")</f>
        <v>-0.9975640502598242</v>
      </c>
      <c r="D636" s="4">
        <f t="shared" si="344"/>
        <v>874</v>
      </c>
      <c r="E636" s="5">
        <f t="shared" si="340"/>
        <v>15.25417766243044</v>
      </c>
      <c r="F636" s="6">
        <f t="shared" si="341"/>
        <v>0.4383711467890781</v>
      </c>
      <c r="G636" s="4">
        <f t="shared" si="345"/>
        <v>754</v>
      </c>
      <c r="H636" s="5">
        <f aca="true" t="shared" si="346" ref="H636:H651">RADIANS(G636)</f>
        <v>13.159782560037245</v>
      </c>
      <c r="I636" s="6">
        <f t="shared" si="343"/>
        <v>0.5591929034707467</v>
      </c>
      <c r="J636" s="5">
        <f t="shared" si="342"/>
        <v>-0.5591929034707461</v>
      </c>
      <c r="K636" s="4">
        <f t="shared" si="338"/>
        <v>0</v>
      </c>
    </row>
    <row r="637" spans="1:11" ht="12.75">
      <c r="A637" s="4">
        <v>635</v>
      </c>
      <c r="B637" s="5">
        <f t="shared" si="339"/>
        <v>11.082840750163992</v>
      </c>
      <c r="C637" s="6">
        <f>IF('Sinus (gesamt)'!$J$20&lt;&gt;"",SIN(B637),"")</f>
        <v>-0.9961946980917455</v>
      </c>
      <c r="D637" s="4">
        <f t="shared" si="344"/>
        <v>875</v>
      </c>
      <c r="E637" s="5">
        <f t="shared" si="340"/>
        <v>15.271630954950384</v>
      </c>
      <c r="F637" s="6">
        <f t="shared" si="341"/>
        <v>0.42261826174069955</v>
      </c>
      <c r="G637" s="4">
        <f t="shared" si="345"/>
        <v>755</v>
      </c>
      <c r="H637" s="5">
        <f t="shared" si="346"/>
        <v>13.177235852557189</v>
      </c>
      <c r="I637" s="6">
        <f t="shared" si="343"/>
        <v>0.5735764363510466</v>
      </c>
      <c r="J637" s="5">
        <f t="shared" si="342"/>
        <v>-0.573576436351046</v>
      </c>
      <c r="K637" s="4">
        <f t="shared" si="338"/>
        <v>0</v>
      </c>
    </row>
    <row r="638" spans="1:11" ht="12.75">
      <c r="A638" s="4">
        <v>636</v>
      </c>
      <c r="B638" s="5">
        <f t="shared" si="339"/>
        <v>11.100294042683936</v>
      </c>
      <c r="C638" s="6">
        <f>IF('Sinus (gesamt)'!$J$20&lt;&gt;"",SIN(B638),"")</f>
        <v>-0.9945218953682733</v>
      </c>
      <c r="D638" s="4">
        <f t="shared" si="344"/>
        <v>876</v>
      </c>
      <c r="E638" s="5">
        <f t="shared" si="340"/>
        <v>15.289084247470328</v>
      </c>
      <c r="F638" s="6">
        <f t="shared" si="341"/>
        <v>0.40673664307579965</v>
      </c>
      <c r="G638" s="4">
        <f t="shared" si="345"/>
        <v>756</v>
      </c>
      <c r="H638" s="5">
        <f t="shared" si="346"/>
        <v>13.194689145077131</v>
      </c>
      <c r="I638" s="6">
        <f t="shared" si="343"/>
        <v>0.5877852522924727</v>
      </c>
      <c r="J638" s="5">
        <f t="shared" si="342"/>
        <v>-0.5877852522924736</v>
      </c>
      <c r="K638" s="4">
        <f t="shared" si="338"/>
        <v>-8.881784197001252E-16</v>
      </c>
    </row>
    <row r="639" spans="1:11" ht="12.75">
      <c r="A639" s="4">
        <v>637</v>
      </c>
      <c r="B639" s="5">
        <f t="shared" si="339"/>
        <v>11.117747335203878</v>
      </c>
      <c r="C639" s="6">
        <f>IF('Sinus (gesamt)'!$J$20&lt;&gt;"",SIN(B639),"")</f>
        <v>-0.9925461516413221</v>
      </c>
      <c r="D639" s="4">
        <f t="shared" si="344"/>
        <v>877</v>
      </c>
      <c r="E639" s="5">
        <f t="shared" si="340"/>
        <v>15.30653753999027</v>
      </c>
      <c r="F639" s="6">
        <f t="shared" si="341"/>
        <v>0.3907311284892742</v>
      </c>
      <c r="G639" s="4">
        <f t="shared" si="345"/>
        <v>757</v>
      </c>
      <c r="H639" s="5">
        <f t="shared" si="346"/>
        <v>13.212142437597075</v>
      </c>
      <c r="I639" s="6">
        <f t="shared" si="343"/>
        <v>0.6018150231520484</v>
      </c>
      <c r="J639" s="5">
        <f t="shared" si="342"/>
        <v>-0.6018150231520478</v>
      </c>
      <c r="K639" s="4">
        <f t="shared" si="338"/>
        <v>0</v>
      </c>
    </row>
    <row r="640" spans="1:11" ht="12.75">
      <c r="A640" s="4">
        <v>638</v>
      </c>
      <c r="B640" s="5">
        <f t="shared" si="339"/>
        <v>11.135200627723822</v>
      </c>
      <c r="C640" s="6">
        <f>IF('Sinus (gesamt)'!$J$20&lt;&gt;"",SIN(B640),"")</f>
        <v>-0.9902680687415704</v>
      </c>
      <c r="D640" s="4">
        <f t="shared" si="344"/>
        <v>878</v>
      </c>
      <c r="E640" s="5">
        <f t="shared" si="340"/>
        <v>15.323990832510214</v>
      </c>
      <c r="F640" s="6">
        <f t="shared" si="341"/>
        <v>0.37460659341591185</v>
      </c>
      <c r="G640" s="4">
        <f t="shared" si="345"/>
        <v>758</v>
      </c>
      <c r="H640" s="5">
        <f t="shared" si="346"/>
        <v>13.229595730117017</v>
      </c>
      <c r="I640" s="6">
        <f t="shared" si="343"/>
        <v>0.6156614753256575</v>
      </c>
      <c r="J640" s="5">
        <f t="shared" si="342"/>
        <v>-0.6156614753256585</v>
      </c>
      <c r="K640" s="4">
        <f t="shared" si="338"/>
        <v>-9.992007221626409E-16</v>
      </c>
    </row>
    <row r="641" spans="1:11" ht="12.75">
      <c r="A641" s="4">
        <v>639</v>
      </c>
      <c r="B641" s="5">
        <f t="shared" si="339"/>
        <v>11.152653920243766</v>
      </c>
      <c r="C641" s="6">
        <f>IF('Sinus (gesamt)'!$J$20&lt;&gt;"",SIN(B641),"")</f>
        <v>-0.9876883405951377</v>
      </c>
      <c r="D641" s="4">
        <f t="shared" si="344"/>
        <v>879</v>
      </c>
      <c r="E641" s="5">
        <f t="shared" si="340"/>
        <v>15.341444125030156</v>
      </c>
      <c r="F641" s="6">
        <f t="shared" si="341"/>
        <v>0.3583679495453011</v>
      </c>
      <c r="G641" s="4">
        <f t="shared" si="345"/>
        <v>759</v>
      </c>
      <c r="H641" s="5">
        <f t="shared" si="346"/>
        <v>13.247049022636961</v>
      </c>
      <c r="I641" s="6">
        <f t="shared" si="343"/>
        <v>0.6293203910498373</v>
      </c>
      <c r="J641" s="5">
        <f t="shared" si="342"/>
        <v>-0.6293203910498366</v>
      </c>
      <c r="K641" s="4">
        <f t="shared" si="338"/>
        <v>0</v>
      </c>
    </row>
    <row r="642" spans="1:11" ht="12.75">
      <c r="A642" s="4">
        <v>640</v>
      </c>
      <c r="B642" s="5">
        <f t="shared" si="339"/>
        <v>11.170107212763709</v>
      </c>
      <c r="C642" s="6">
        <f>IF('Sinus (gesamt)'!$J$20&lt;&gt;"",SIN(B642),"")</f>
        <v>-0.9848077530122081</v>
      </c>
      <c r="D642" s="4">
        <f t="shared" si="344"/>
        <v>880</v>
      </c>
      <c r="E642" s="5">
        <f t="shared" si="340"/>
        <v>15.3588974175501</v>
      </c>
      <c r="F642" s="6">
        <f t="shared" si="341"/>
        <v>0.34202014332566893</v>
      </c>
      <c r="G642" s="4">
        <f t="shared" si="345"/>
        <v>760</v>
      </c>
      <c r="H642" s="5">
        <f t="shared" si="346"/>
        <v>13.264502315156905</v>
      </c>
      <c r="I642" s="6">
        <f t="shared" si="343"/>
        <v>0.6427876096865397</v>
      </c>
      <c r="J642" s="5">
        <f t="shared" si="342"/>
        <v>-0.6427876096865393</v>
      </c>
      <c r="K642" s="4">
        <f t="shared" si="338"/>
        <v>0</v>
      </c>
    </row>
    <row r="643" spans="1:11" ht="12.75">
      <c r="A643" s="4">
        <v>641</v>
      </c>
      <c r="B643" s="5">
        <f t="shared" si="339"/>
        <v>11.187560505283653</v>
      </c>
      <c r="C643" s="6">
        <f>IF('Sinus (gesamt)'!$J$20&lt;&gt;"",SIN(B643),"")</f>
        <v>-0.981627183447664</v>
      </c>
      <c r="D643" s="4">
        <f t="shared" si="344"/>
        <v>881</v>
      </c>
      <c r="E643" s="5">
        <f t="shared" si="340"/>
        <v>15.376350710070044</v>
      </c>
      <c r="F643" s="6">
        <f t="shared" si="341"/>
        <v>0.3255681544571562</v>
      </c>
      <c r="G643" s="4">
        <f t="shared" si="345"/>
        <v>761</v>
      </c>
      <c r="H643" s="5">
        <f t="shared" si="346"/>
        <v>13.281955607676847</v>
      </c>
      <c r="I643" s="6">
        <f t="shared" si="343"/>
        <v>0.6560590289905068</v>
      </c>
      <c r="J643" s="5">
        <f t="shared" si="342"/>
        <v>-0.6560590289905077</v>
      </c>
      <c r="K643" s="4">
        <f aca="true" t="shared" si="347" ref="K643:K658">C643+F643+I643</f>
        <v>-8.881784197001252E-16</v>
      </c>
    </row>
    <row r="644" spans="1:11" ht="12.75">
      <c r="A644" s="4">
        <v>642</v>
      </c>
      <c r="B644" s="5">
        <f aca="true" t="shared" si="348" ref="B644:B659">RADIANS(A644)</f>
        <v>11.205013797803595</v>
      </c>
      <c r="C644" s="6">
        <f>IF('Sinus (gesamt)'!$J$20&lt;&gt;"",SIN(B644),"")</f>
        <v>-0.9781476007338058</v>
      </c>
      <c r="D644" s="4">
        <f t="shared" si="344"/>
        <v>882</v>
      </c>
      <c r="E644" s="5">
        <f aca="true" t="shared" si="349" ref="E644:E659">RADIANS(D644)</f>
        <v>15.393804002589986</v>
      </c>
      <c r="F644" s="6">
        <f aca="true" t="shared" si="350" ref="F644:F659">SIN(E644)</f>
        <v>0.309016994374948</v>
      </c>
      <c r="G644" s="4">
        <f t="shared" si="345"/>
        <v>762</v>
      </c>
      <c r="H644" s="5">
        <f t="shared" si="346"/>
        <v>13.299408900196791</v>
      </c>
      <c r="I644" s="6">
        <f t="shared" si="343"/>
        <v>0.6691306063588582</v>
      </c>
      <c r="J644" s="5">
        <f aca="true" t="shared" si="351" ref="J644:J659">C644+F644</f>
        <v>-0.6691306063588578</v>
      </c>
      <c r="K644" s="4">
        <f t="shared" si="347"/>
        <v>0</v>
      </c>
    </row>
    <row r="645" spans="1:11" ht="12.75">
      <c r="A645" s="4">
        <v>643</v>
      </c>
      <c r="B645" s="5">
        <f t="shared" si="348"/>
        <v>11.222467090323539</v>
      </c>
      <c r="C645" s="6">
        <f>IF('Sinus (gesamt)'!$J$20&lt;&gt;"",SIN(B645),"")</f>
        <v>-0.9743700647852354</v>
      </c>
      <c r="D645" s="4">
        <f t="shared" si="344"/>
        <v>883</v>
      </c>
      <c r="E645" s="5">
        <f t="shared" si="349"/>
        <v>15.41125729510993</v>
      </c>
      <c r="F645" s="6">
        <f t="shared" si="350"/>
        <v>0.29237170472273666</v>
      </c>
      <c r="G645" s="4">
        <f t="shared" si="345"/>
        <v>763</v>
      </c>
      <c r="H645" s="5">
        <f t="shared" si="346"/>
        <v>13.316862192716734</v>
      </c>
      <c r="I645" s="6">
        <f t="shared" si="343"/>
        <v>0.6819983600624978</v>
      </c>
      <c r="J645" s="5">
        <f t="shared" si="351"/>
        <v>-0.6819983600624987</v>
      </c>
      <c r="K645" s="4">
        <f t="shared" si="347"/>
        <v>-8.881784197001252E-16</v>
      </c>
    </row>
    <row r="646" spans="1:11" ht="12.75">
      <c r="A646" s="4">
        <v>644</v>
      </c>
      <c r="B646" s="5">
        <f t="shared" si="348"/>
        <v>11.239920382843483</v>
      </c>
      <c r="C646" s="6">
        <f>IF('Sinus (gesamt)'!$J$20&lt;&gt;"",SIN(B646),"")</f>
        <v>-0.9702957262759964</v>
      </c>
      <c r="D646" s="4">
        <f t="shared" si="344"/>
        <v>884</v>
      </c>
      <c r="E646" s="5">
        <f t="shared" si="349"/>
        <v>15.428710587629872</v>
      </c>
      <c r="F646" s="6">
        <f t="shared" si="350"/>
        <v>0.27563735581700016</v>
      </c>
      <c r="G646" s="4">
        <f t="shared" si="345"/>
        <v>764</v>
      </c>
      <c r="H646" s="5">
        <f t="shared" si="346"/>
        <v>13.334315485236678</v>
      </c>
      <c r="I646" s="6">
        <f t="shared" si="343"/>
        <v>0.694658370458997</v>
      </c>
      <c r="J646" s="5">
        <f t="shared" si="351"/>
        <v>-0.6946583704589961</v>
      </c>
      <c r="K646" s="4">
        <f t="shared" si="347"/>
        <v>8.881784197001252E-16</v>
      </c>
    </row>
    <row r="647" spans="1:11" ht="12.75">
      <c r="A647" s="4">
        <v>645</v>
      </c>
      <c r="B647" s="5">
        <f t="shared" si="348"/>
        <v>11.257373675363425</v>
      </c>
      <c r="C647" s="6">
        <f>IF('Sinus (gesamt)'!$J$20&lt;&gt;"",SIN(B647),"")</f>
        <v>-0.9659258262890684</v>
      </c>
      <c r="D647" s="4">
        <f t="shared" si="344"/>
        <v>885</v>
      </c>
      <c r="E647" s="5">
        <f t="shared" si="349"/>
        <v>15.446163880149816</v>
      </c>
      <c r="F647" s="6">
        <f t="shared" si="350"/>
        <v>0.2588190451025211</v>
      </c>
      <c r="G647" s="4">
        <f t="shared" si="345"/>
        <v>765</v>
      </c>
      <c r="H647" s="5">
        <f t="shared" si="346"/>
        <v>13.351768777756622</v>
      </c>
      <c r="I647" s="6">
        <f t="shared" si="343"/>
        <v>0.7071067811865478</v>
      </c>
      <c r="J647" s="5">
        <f t="shared" si="351"/>
        <v>-0.7071067811865474</v>
      </c>
      <c r="K647" s="4">
        <f t="shared" si="347"/>
        <v>0</v>
      </c>
    </row>
    <row r="648" spans="1:11" ht="12.75">
      <c r="A648" s="4">
        <v>646</v>
      </c>
      <c r="B648" s="5">
        <f t="shared" si="348"/>
        <v>11.274826967883369</v>
      </c>
      <c r="C648" s="6">
        <f>IF('Sinus (gesamt)'!$J$20&lt;&gt;"",SIN(B648),"")</f>
        <v>-0.9612616959383189</v>
      </c>
      <c r="D648" s="4">
        <f t="shared" si="344"/>
        <v>886</v>
      </c>
      <c r="E648" s="5">
        <f t="shared" si="349"/>
        <v>15.46361717266976</v>
      </c>
      <c r="F648" s="6">
        <f t="shared" si="350"/>
        <v>0.24192189559966734</v>
      </c>
      <c r="G648" s="4">
        <f t="shared" si="345"/>
        <v>766</v>
      </c>
      <c r="H648" s="5">
        <f t="shared" si="346"/>
        <v>13.369222070276564</v>
      </c>
      <c r="I648" s="6">
        <f t="shared" si="343"/>
        <v>0.7193398003386506</v>
      </c>
      <c r="J648" s="5">
        <f t="shared" si="351"/>
        <v>-0.7193398003386515</v>
      </c>
      <c r="K648" s="4">
        <f t="shared" si="347"/>
        <v>-8.881784197001252E-16</v>
      </c>
    </row>
    <row r="649" spans="1:11" ht="12.75">
      <c r="A649" s="4">
        <v>647</v>
      </c>
      <c r="B649" s="5">
        <f t="shared" si="348"/>
        <v>11.292280260403313</v>
      </c>
      <c r="C649" s="6">
        <f>IF('Sinus (gesamt)'!$J$20&lt;&gt;"",SIN(B649),"")</f>
        <v>-0.9563047559630353</v>
      </c>
      <c r="D649" s="4">
        <f t="shared" si="344"/>
        <v>887</v>
      </c>
      <c r="E649" s="5">
        <f t="shared" si="349"/>
        <v>15.481070465189703</v>
      </c>
      <c r="F649" s="6">
        <f t="shared" si="350"/>
        <v>0.22495105434386567</v>
      </c>
      <c r="G649" s="4">
        <f t="shared" si="345"/>
        <v>767</v>
      </c>
      <c r="H649" s="5">
        <f t="shared" si="346"/>
        <v>13.386675362796508</v>
      </c>
      <c r="I649" s="6">
        <f t="shared" si="343"/>
        <v>0.7313537016191705</v>
      </c>
      <c r="J649" s="5">
        <f t="shared" si="351"/>
        <v>-0.7313537016191697</v>
      </c>
      <c r="K649" s="4">
        <f t="shared" si="347"/>
        <v>0</v>
      </c>
    </row>
    <row r="650" spans="1:11" ht="12.75">
      <c r="A650" s="4">
        <v>648</v>
      </c>
      <c r="B650" s="5">
        <f t="shared" si="348"/>
        <v>11.309733552923255</v>
      </c>
      <c r="C650" s="6">
        <f>IF('Sinus (gesamt)'!$J$20&lt;&gt;"",SIN(B650),"")</f>
        <v>-0.9510565162951538</v>
      </c>
      <c r="D650" s="4">
        <f t="shared" si="344"/>
        <v>888</v>
      </c>
      <c r="E650" s="5">
        <f t="shared" si="349"/>
        <v>15.498523757709647</v>
      </c>
      <c r="F650" s="6">
        <f t="shared" si="350"/>
        <v>0.20791169081775934</v>
      </c>
      <c r="G650" s="4">
        <f t="shared" si="345"/>
        <v>768</v>
      </c>
      <c r="H650" s="5">
        <f t="shared" si="346"/>
        <v>13.404128655316452</v>
      </c>
      <c r="I650" s="6">
        <f aca="true" t="shared" si="352" ref="I650:I665">SIN(H650)</f>
        <v>0.7431448254773947</v>
      </c>
      <c r="J650" s="5">
        <f t="shared" si="351"/>
        <v>-0.7431448254773945</v>
      </c>
      <c r="K650" s="4">
        <f t="shared" si="347"/>
        <v>0</v>
      </c>
    </row>
    <row r="651" spans="1:11" ht="12.75">
      <c r="A651" s="4">
        <v>649</v>
      </c>
      <c r="B651" s="5">
        <f t="shared" si="348"/>
        <v>11.3271868454432</v>
      </c>
      <c r="C651" s="6">
        <f>IF('Sinus (gesamt)'!$J$20&lt;&gt;"",SIN(B651),"")</f>
        <v>-0.9455185755993167</v>
      </c>
      <c r="D651" s="4">
        <f aca="true" t="shared" si="353" ref="D651:D666">A651+240</f>
        <v>889</v>
      </c>
      <c r="E651" s="5">
        <f t="shared" si="349"/>
        <v>15.515977050229589</v>
      </c>
      <c r="F651" s="6">
        <f t="shared" si="350"/>
        <v>0.1908089953765459</v>
      </c>
      <c r="G651" s="4">
        <f aca="true" t="shared" si="354" ref="G651:G666">A651+120</f>
        <v>769</v>
      </c>
      <c r="H651" s="5">
        <f t="shared" si="346"/>
        <v>13.421581947836394</v>
      </c>
      <c r="I651" s="6">
        <f t="shared" si="352"/>
        <v>0.7547095802227717</v>
      </c>
      <c r="J651" s="5">
        <f t="shared" si="351"/>
        <v>-0.7547095802227708</v>
      </c>
      <c r="K651" s="4">
        <f t="shared" si="347"/>
        <v>8.881784197001252E-16</v>
      </c>
    </row>
    <row r="652" spans="1:11" ht="12.75">
      <c r="A652" s="4">
        <v>650</v>
      </c>
      <c r="B652" s="5">
        <f t="shared" si="348"/>
        <v>11.344640137963141</v>
      </c>
      <c r="C652" s="6">
        <f>IF('Sinus (gesamt)'!$J$20&lt;&gt;"",SIN(B652),"")</f>
        <v>-0.9396926207859086</v>
      </c>
      <c r="D652" s="4">
        <f t="shared" si="353"/>
        <v>890</v>
      </c>
      <c r="E652" s="5">
        <f t="shared" si="349"/>
        <v>15.533430342749533</v>
      </c>
      <c r="F652" s="6">
        <f t="shared" si="350"/>
        <v>0.17364817766693075</v>
      </c>
      <c r="G652" s="4">
        <f t="shared" si="354"/>
        <v>770</v>
      </c>
      <c r="H652" s="5">
        <f aca="true" t="shared" si="355" ref="H652:H667">RADIANS(G652)</f>
        <v>13.439035240356338</v>
      </c>
      <c r="I652" s="6">
        <f t="shared" si="352"/>
        <v>0.7660444431189782</v>
      </c>
      <c r="J652" s="5">
        <f t="shared" si="351"/>
        <v>-0.7660444431189779</v>
      </c>
      <c r="K652" s="4">
        <f t="shared" si="347"/>
        <v>0</v>
      </c>
    </row>
    <row r="653" spans="1:11" ht="12.75">
      <c r="A653" s="4">
        <v>651</v>
      </c>
      <c r="B653" s="5">
        <f t="shared" si="348"/>
        <v>11.362093430483085</v>
      </c>
      <c r="C653" s="6">
        <f>IF('Sinus (gesamt)'!$J$20&lt;&gt;"",SIN(B653),"")</f>
        <v>-0.9335804264972019</v>
      </c>
      <c r="D653" s="4">
        <f t="shared" si="353"/>
        <v>891</v>
      </c>
      <c r="E653" s="5">
        <f t="shared" si="349"/>
        <v>15.550883635269477</v>
      </c>
      <c r="F653" s="6">
        <f t="shared" si="350"/>
        <v>0.1564344650402306</v>
      </c>
      <c r="G653" s="4">
        <f t="shared" si="354"/>
        <v>771</v>
      </c>
      <c r="H653" s="5">
        <f t="shared" si="355"/>
        <v>13.45648853287628</v>
      </c>
      <c r="I653" s="6">
        <f t="shared" si="352"/>
        <v>0.7771459614569703</v>
      </c>
      <c r="J653" s="5">
        <f t="shared" si="351"/>
        <v>-0.7771459614569712</v>
      </c>
      <c r="K653" s="4">
        <f t="shared" si="347"/>
        <v>-8.881784197001252E-16</v>
      </c>
    </row>
    <row r="654" spans="1:11" ht="12.75">
      <c r="A654" s="4">
        <v>652</v>
      </c>
      <c r="B654" s="5">
        <f t="shared" si="348"/>
        <v>11.37954672300303</v>
      </c>
      <c r="C654" s="6">
        <f>IF('Sinus (gesamt)'!$J$20&lt;&gt;"",SIN(B654),"")</f>
        <v>-0.9271838545667872</v>
      </c>
      <c r="D654" s="4">
        <f t="shared" si="353"/>
        <v>892</v>
      </c>
      <c r="E654" s="5">
        <f t="shared" si="349"/>
        <v>15.568336927789419</v>
      </c>
      <c r="F654" s="6">
        <f t="shared" si="350"/>
        <v>0.13917310096006624</v>
      </c>
      <c r="G654" s="4">
        <f t="shared" si="354"/>
        <v>772</v>
      </c>
      <c r="H654" s="5">
        <f t="shared" si="355"/>
        <v>13.473941825396224</v>
      </c>
      <c r="I654" s="6">
        <f t="shared" si="352"/>
        <v>0.7880107536067219</v>
      </c>
      <c r="J654" s="5">
        <f t="shared" si="351"/>
        <v>-0.7880107536067209</v>
      </c>
      <c r="K654" s="4">
        <f t="shared" si="347"/>
        <v>9.992007221626409E-16</v>
      </c>
    </row>
    <row r="655" spans="1:11" ht="12.75">
      <c r="A655" s="4">
        <v>653</v>
      </c>
      <c r="B655" s="5">
        <f t="shared" si="348"/>
        <v>11.397000015522972</v>
      </c>
      <c r="C655" s="6">
        <f>IF('Sinus (gesamt)'!$J$20&lt;&gt;"",SIN(B655),"")</f>
        <v>-0.9205048534524405</v>
      </c>
      <c r="D655" s="4">
        <f t="shared" si="353"/>
        <v>893</v>
      </c>
      <c r="E655" s="5">
        <f t="shared" si="349"/>
        <v>15.585790220309363</v>
      </c>
      <c r="F655" s="6">
        <f t="shared" si="350"/>
        <v>0.1218693434051476</v>
      </c>
      <c r="G655" s="4">
        <f t="shared" si="354"/>
        <v>773</v>
      </c>
      <c r="H655" s="5">
        <f t="shared" si="355"/>
        <v>13.491395117916168</v>
      </c>
      <c r="I655" s="6">
        <f t="shared" si="352"/>
        <v>0.7986355100472932</v>
      </c>
      <c r="J655" s="5">
        <f t="shared" si="351"/>
        <v>-0.7986355100472928</v>
      </c>
      <c r="K655" s="4">
        <f t="shared" si="347"/>
        <v>0</v>
      </c>
    </row>
    <row r="656" spans="1:11" ht="12.75">
      <c r="A656" s="4">
        <v>654</v>
      </c>
      <c r="B656" s="5">
        <f t="shared" si="348"/>
        <v>11.414453308042916</v>
      </c>
      <c r="C656" s="6">
        <f>IF('Sinus (gesamt)'!$J$20&lt;&gt;"",SIN(B656),"")</f>
        <v>-0.9135454576426009</v>
      </c>
      <c r="D656" s="4">
        <f t="shared" si="353"/>
        <v>894</v>
      </c>
      <c r="E656" s="5">
        <f t="shared" si="349"/>
        <v>15.603243512829307</v>
      </c>
      <c r="F656" s="6">
        <f t="shared" si="350"/>
        <v>0.1045284632676529</v>
      </c>
      <c r="G656" s="4">
        <f t="shared" si="354"/>
        <v>774</v>
      </c>
      <c r="H656" s="5">
        <f t="shared" si="355"/>
        <v>13.50884841043611</v>
      </c>
      <c r="I656" s="6">
        <f t="shared" si="352"/>
        <v>0.8090169943749471</v>
      </c>
      <c r="J656" s="5">
        <f t="shared" si="351"/>
        <v>-0.809016994374948</v>
      </c>
      <c r="K656" s="4">
        <f t="shared" si="347"/>
        <v>-8.881784197001252E-16</v>
      </c>
    </row>
    <row r="657" spans="1:11" ht="12.75">
      <c r="A657" s="4">
        <v>655</v>
      </c>
      <c r="B657" s="5">
        <f t="shared" si="348"/>
        <v>11.431906600562858</v>
      </c>
      <c r="C657" s="6">
        <f>IF('Sinus (gesamt)'!$J$20&lt;&gt;"",SIN(B657),"")</f>
        <v>-0.9063077870366504</v>
      </c>
      <c r="D657" s="4">
        <f t="shared" si="353"/>
        <v>895</v>
      </c>
      <c r="E657" s="5">
        <f t="shared" si="349"/>
        <v>15.62069680534925</v>
      </c>
      <c r="F657" s="6">
        <f t="shared" si="350"/>
        <v>0.08715574274765868</v>
      </c>
      <c r="G657" s="4">
        <f t="shared" si="354"/>
        <v>775</v>
      </c>
      <c r="H657" s="5">
        <f t="shared" si="355"/>
        <v>13.526301702956054</v>
      </c>
      <c r="I657" s="6">
        <f t="shared" si="352"/>
        <v>0.8191520442889919</v>
      </c>
      <c r="J657" s="5">
        <f t="shared" si="351"/>
        <v>-0.8191520442889917</v>
      </c>
      <c r="K657" s="4">
        <f t="shared" si="347"/>
        <v>0</v>
      </c>
    </row>
    <row r="658" spans="1:11" ht="12.75">
      <c r="A658" s="4">
        <v>656</v>
      </c>
      <c r="B658" s="5">
        <f t="shared" si="348"/>
        <v>11.449359893082802</v>
      </c>
      <c r="C658" s="6">
        <f>IF('Sinus (gesamt)'!$J$20&lt;&gt;"",SIN(B658),"")</f>
        <v>-0.8987940462991671</v>
      </c>
      <c r="D658" s="4">
        <f t="shared" si="353"/>
        <v>896</v>
      </c>
      <c r="E658" s="5">
        <f t="shared" si="349"/>
        <v>15.638150097869193</v>
      </c>
      <c r="F658" s="6">
        <f t="shared" si="350"/>
        <v>0.06975647374412512</v>
      </c>
      <c r="G658" s="4">
        <f t="shared" si="354"/>
        <v>776</v>
      </c>
      <c r="H658" s="5">
        <f t="shared" si="355"/>
        <v>13.543754995475997</v>
      </c>
      <c r="I658" s="6">
        <f t="shared" si="352"/>
        <v>0.8290375725550412</v>
      </c>
      <c r="J658" s="5">
        <f t="shared" si="351"/>
        <v>-0.8290375725550421</v>
      </c>
      <c r="K658" s="4">
        <f t="shared" si="347"/>
        <v>-8.881784197001252E-16</v>
      </c>
    </row>
    <row r="659" spans="1:11" ht="12.75">
      <c r="A659" s="4">
        <v>657</v>
      </c>
      <c r="B659" s="5">
        <f t="shared" si="348"/>
        <v>11.466813185602746</v>
      </c>
      <c r="C659" s="6">
        <f>IF('Sinus (gesamt)'!$J$20&lt;&gt;"",SIN(B659),"")</f>
        <v>-0.8910065241883677</v>
      </c>
      <c r="D659" s="4">
        <f t="shared" si="353"/>
        <v>897</v>
      </c>
      <c r="E659" s="5">
        <f t="shared" si="349"/>
        <v>15.655603390389135</v>
      </c>
      <c r="F659" s="6">
        <f t="shared" si="350"/>
        <v>0.05233595624294474</v>
      </c>
      <c r="G659" s="4">
        <f t="shared" si="354"/>
        <v>777</v>
      </c>
      <c r="H659" s="5">
        <f t="shared" si="355"/>
        <v>13.56120828799594</v>
      </c>
      <c r="I659" s="6">
        <f t="shared" si="352"/>
        <v>0.8386705679454239</v>
      </c>
      <c r="J659" s="5">
        <f t="shared" si="351"/>
        <v>-0.8386705679454229</v>
      </c>
      <c r="K659" s="4">
        <f aca="true" t="shared" si="356" ref="K659:K674">C659+F659+I659</f>
        <v>9.992007221626409E-16</v>
      </c>
    </row>
    <row r="660" spans="1:11" ht="12.75">
      <c r="A660" s="4">
        <v>658</v>
      </c>
      <c r="B660" s="5">
        <f aca="true" t="shared" si="357" ref="B660:B675">RADIANS(A660)</f>
        <v>11.484266478122688</v>
      </c>
      <c r="C660" s="6">
        <f>IF('Sinus (gesamt)'!$J$20&lt;&gt;"",SIN(B660),"")</f>
        <v>-0.8829475928589272</v>
      </c>
      <c r="D660" s="4">
        <f t="shared" si="353"/>
        <v>898</v>
      </c>
      <c r="E660" s="5">
        <f aca="true" t="shared" si="358" ref="E660:E675">RADIANS(D660)</f>
        <v>15.67305668290908</v>
      </c>
      <c r="F660" s="6">
        <f aca="true" t="shared" si="359" ref="F660:F675">SIN(E660)</f>
        <v>0.03489949670250119</v>
      </c>
      <c r="G660" s="4">
        <f t="shared" si="354"/>
        <v>778</v>
      </c>
      <c r="H660" s="5">
        <f t="shared" si="355"/>
        <v>13.578661580515885</v>
      </c>
      <c r="I660" s="6">
        <f t="shared" si="352"/>
        <v>0.8480480961564262</v>
      </c>
      <c r="J660" s="5">
        <f aca="true" t="shared" si="360" ref="J660:J675">C660+F660</f>
        <v>-0.8480480961564261</v>
      </c>
      <c r="K660" s="4">
        <f t="shared" si="356"/>
        <v>0</v>
      </c>
    </row>
    <row r="661" spans="1:11" ht="12.75">
      <c r="A661" s="4">
        <v>659</v>
      </c>
      <c r="B661" s="5">
        <f t="shared" si="357"/>
        <v>11.501719770642632</v>
      </c>
      <c r="C661" s="6">
        <f>IF('Sinus (gesamt)'!$J$20&lt;&gt;"",SIN(B661),"")</f>
        <v>-0.8746197071393957</v>
      </c>
      <c r="D661" s="4">
        <f t="shared" si="353"/>
        <v>899</v>
      </c>
      <c r="E661" s="5">
        <f t="shared" si="358"/>
        <v>15.690509975429023</v>
      </c>
      <c r="F661" s="6">
        <f t="shared" si="359"/>
        <v>0.01745240643728304</v>
      </c>
      <c r="G661" s="4">
        <f t="shared" si="354"/>
        <v>779</v>
      </c>
      <c r="H661" s="5">
        <f t="shared" si="355"/>
        <v>13.596114873035827</v>
      </c>
      <c r="I661" s="6">
        <f t="shared" si="352"/>
        <v>0.857167300702112</v>
      </c>
      <c r="J661" s="5">
        <f t="shared" si="360"/>
        <v>-0.8571673007021127</v>
      </c>
      <c r="K661" s="4">
        <f t="shared" si="356"/>
        <v>0</v>
      </c>
    </row>
    <row r="662" spans="1:11" ht="12.75">
      <c r="A662" s="4">
        <v>660</v>
      </c>
      <c r="B662" s="5">
        <f t="shared" si="357"/>
        <v>11.519173063162574</v>
      </c>
      <c r="C662" s="6">
        <f>IF('Sinus (gesamt)'!$J$20&lt;&gt;"",SIN(B662),"")</f>
        <v>-0.8660254037844392</v>
      </c>
      <c r="D662" s="4">
        <f t="shared" si="353"/>
        <v>900</v>
      </c>
      <c r="E662" s="5">
        <f t="shared" si="358"/>
        <v>15.707963267948966</v>
      </c>
      <c r="F662" s="6">
        <f t="shared" si="359"/>
        <v>6.1257422745431E-16</v>
      </c>
      <c r="G662" s="4">
        <f t="shared" si="354"/>
        <v>780</v>
      </c>
      <c r="H662" s="5">
        <f t="shared" si="355"/>
        <v>13.61356816555577</v>
      </c>
      <c r="I662" s="6">
        <f t="shared" si="352"/>
        <v>0.8660254037844387</v>
      </c>
      <c r="J662" s="5">
        <f t="shared" si="360"/>
        <v>-0.8660254037844385</v>
      </c>
      <c r="K662" s="4">
        <f t="shared" si="356"/>
        <v>0</v>
      </c>
    </row>
    <row r="663" spans="1:11" ht="12.75">
      <c r="A663" s="4">
        <v>661</v>
      </c>
      <c r="B663" s="5">
        <f t="shared" si="357"/>
        <v>11.536626355682518</v>
      </c>
      <c r="C663" s="6">
        <f>IF('Sinus (gesamt)'!$J$20&lt;&gt;"",SIN(B663),"")</f>
        <v>-0.8571673007021124</v>
      </c>
      <c r="D663" s="4">
        <f t="shared" si="353"/>
        <v>901</v>
      </c>
      <c r="E663" s="5">
        <f t="shared" si="358"/>
        <v>15.72541656046891</v>
      </c>
      <c r="F663" s="6">
        <f t="shared" si="359"/>
        <v>-0.01745240643728359</v>
      </c>
      <c r="G663" s="4">
        <f t="shared" si="354"/>
        <v>781</v>
      </c>
      <c r="H663" s="5">
        <f t="shared" si="355"/>
        <v>13.631021458075713</v>
      </c>
      <c r="I663" s="6">
        <f t="shared" si="352"/>
        <v>0.8746197071393953</v>
      </c>
      <c r="J663" s="5">
        <f t="shared" si="360"/>
        <v>-0.8746197071393961</v>
      </c>
      <c r="K663" s="4">
        <f t="shared" si="356"/>
        <v>0</v>
      </c>
    </row>
    <row r="664" spans="1:11" ht="12.75">
      <c r="A664" s="4">
        <v>662</v>
      </c>
      <c r="B664" s="5">
        <f t="shared" si="357"/>
        <v>11.554079648202462</v>
      </c>
      <c r="C664" s="6">
        <f>IF('Sinus (gesamt)'!$J$20&lt;&gt;"",SIN(B664),"")</f>
        <v>-0.8480480961564258</v>
      </c>
      <c r="D664" s="4">
        <f t="shared" si="353"/>
        <v>902</v>
      </c>
      <c r="E664" s="5">
        <f t="shared" si="358"/>
        <v>15.742869852988852</v>
      </c>
      <c r="F664" s="6">
        <f t="shared" si="359"/>
        <v>-0.03489949670249996</v>
      </c>
      <c r="G664" s="4">
        <f t="shared" si="354"/>
        <v>782</v>
      </c>
      <c r="H664" s="5">
        <f t="shared" si="355"/>
        <v>13.648474750595657</v>
      </c>
      <c r="I664" s="6">
        <f t="shared" si="352"/>
        <v>0.8829475928589268</v>
      </c>
      <c r="J664" s="5">
        <f t="shared" si="360"/>
        <v>-0.8829475928589258</v>
      </c>
      <c r="K664" s="4">
        <f t="shared" si="356"/>
        <v>9.992007221626409E-16</v>
      </c>
    </row>
    <row r="665" spans="1:11" ht="12.75">
      <c r="A665" s="4">
        <v>663</v>
      </c>
      <c r="B665" s="5">
        <f t="shared" si="357"/>
        <v>11.571532940722404</v>
      </c>
      <c r="C665" s="6">
        <f>IF('Sinus (gesamt)'!$J$20&lt;&gt;"",SIN(B665),"")</f>
        <v>-0.8386705679454244</v>
      </c>
      <c r="D665" s="4">
        <f t="shared" si="353"/>
        <v>903</v>
      </c>
      <c r="E665" s="5">
        <f t="shared" si="358"/>
        <v>15.760323145508796</v>
      </c>
      <c r="F665" s="6">
        <f t="shared" si="359"/>
        <v>-0.052335956242943515</v>
      </c>
      <c r="G665" s="4">
        <f t="shared" si="354"/>
        <v>783</v>
      </c>
      <c r="H665" s="5">
        <f t="shared" si="355"/>
        <v>13.665928043115601</v>
      </c>
      <c r="I665" s="6">
        <f t="shared" si="352"/>
        <v>0.891006524188368</v>
      </c>
      <c r="J665" s="5">
        <f t="shared" si="360"/>
        <v>-0.8910065241883679</v>
      </c>
      <c r="K665" s="4">
        <f t="shared" si="356"/>
        <v>0</v>
      </c>
    </row>
    <row r="666" spans="1:11" ht="12.75">
      <c r="A666" s="4">
        <v>664</v>
      </c>
      <c r="B666" s="5">
        <f t="shared" si="357"/>
        <v>11.588986233242348</v>
      </c>
      <c r="C666" s="6">
        <f>IF('Sinus (gesamt)'!$J$20&lt;&gt;"",SIN(B666),"")</f>
        <v>-0.8290375725550417</v>
      </c>
      <c r="D666" s="4">
        <f t="shared" si="353"/>
        <v>904</v>
      </c>
      <c r="E666" s="5">
        <f t="shared" si="358"/>
        <v>15.77777643802874</v>
      </c>
      <c r="F666" s="6">
        <f t="shared" si="359"/>
        <v>-0.06975647374412568</v>
      </c>
      <c r="G666" s="4">
        <f t="shared" si="354"/>
        <v>784</v>
      </c>
      <c r="H666" s="5">
        <f t="shared" si="355"/>
        <v>13.683381335635543</v>
      </c>
      <c r="I666" s="6">
        <f aca="true" t="shared" si="361" ref="I666:I681">SIN(H666)</f>
        <v>0.8987940462991667</v>
      </c>
      <c r="J666" s="5">
        <f t="shared" si="360"/>
        <v>-0.8987940462991674</v>
      </c>
      <c r="K666" s="4">
        <f t="shared" si="356"/>
        <v>0</v>
      </c>
    </row>
    <row r="667" spans="1:11" ht="12.75">
      <c r="A667" s="4">
        <v>665</v>
      </c>
      <c r="B667" s="5">
        <f t="shared" si="357"/>
        <v>11.606439525762292</v>
      </c>
      <c r="C667" s="6">
        <f>IF('Sinus (gesamt)'!$J$20&lt;&gt;"",SIN(B667),"")</f>
        <v>-0.8191520442889915</v>
      </c>
      <c r="D667" s="4">
        <f aca="true" t="shared" si="362" ref="D667:D682">A667+240</f>
        <v>905</v>
      </c>
      <c r="E667" s="5">
        <f t="shared" si="358"/>
        <v>15.795229730548682</v>
      </c>
      <c r="F667" s="6">
        <f t="shared" si="359"/>
        <v>-0.08715574274765746</v>
      </c>
      <c r="G667" s="4">
        <f aca="true" t="shared" si="363" ref="G667:G682">A667+120</f>
        <v>785</v>
      </c>
      <c r="H667" s="5">
        <f t="shared" si="355"/>
        <v>13.700834628155487</v>
      </c>
      <c r="I667" s="6">
        <f t="shared" si="361"/>
        <v>0.9063077870366499</v>
      </c>
      <c r="J667" s="5">
        <f t="shared" si="360"/>
        <v>-0.9063077870366489</v>
      </c>
      <c r="K667" s="4">
        <f t="shared" si="356"/>
        <v>9.992007221626409E-16</v>
      </c>
    </row>
    <row r="668" spans="1:11" ht="12.75">
      <c r="A668" s="4">
        <v>666</v>
      </c>
      <c r="B668" s="5">
        <f t="shared" si="357"/>
        <v>11.623892818282235</v>
      </c>
      <c r="C668" s="6">
        <f>IF('Sinus (gesamt)'!$J$20&lt;&gt;"",SIN(B668),"")</f>
        <v>-0.8090169943749477</v>
      </c>
      <c r="D668" s="4">
        <f t="shared" si="362"/>
        <v>906</v>
      </c>
      <c r="E668" s="5">
        <f t="shared" si="358"/>
        <v>15.812683023068626</v>
      </c>
      <c r="F668" s="6">
        <f t="shared" si="359"/>
        <v>-0.10452846326765344</v>
      </c>
      <c r="G668" s="4">
        <f t="shared" si="363"/>
        <v>786</v>
      </c>
      <c r="H668" s="5">
        <f aca="true" t="shared" si="364" ref="H668:H683">RADIANS(G668)</f>
        <v>13.718287920675431</v>
      </c>
      <c r="I668" s="6">
        <f t="shared" si="361"/>
        <v>0.9135454576426012</v>
      </c>
      <c r="J668" s="5">
        <f t="shared" si="360"/>
        <v>-0.9135454576426011</v>
      </c>
      <c r="K668" s="4">
        <f t="shared" si="356"/>
        <v>0</v>
      </c>
    </row>
    <row r="669" spans="1:11" ht="12.75">
      <c r="A669" s="4">
        <v>667</v>
      </c>
      <c r="B669" s="5">
        <f t="shared" si="357"/>
        <v>11.641346110802179</v>
      </c>
      <c r="C669" s="6">
        <f>IF('Sinus (gesamt)'!$J$20&lt;&gt;"",SIN(B669),"")</f>
        <v>-0.7986355100472927</v>
      </c>
      <c r="D669" s="4">
        <f t="shared" si="362"/>
        <v>907</v>
      </c>
      <c r="E669" s="5">
        <f t="shared" si="358"/>
        <v>15.830136315588568</v>
      </c>
      <c r="F669" s="6">
        <f t="shared" si="359"/>
        <v>-0.12186934340514638</v>
      </c>
      <c r="G669" s="4">
        <f t="shared" si="363"/>
        <v>787</v>
      </c>
      <c r="H669" s="5">
        <f t="shared" si="364"/>
        <v>13.735741213195373</v>
      </c>
      <c r="I669" s="6">
        <f t="shared" si="361"/>
        <v>0.9205048534524402</v>
      </c>
      <c r="J669" s="5">
        <f t="shared" si="360"/>
        <v>-0.9205048534524392</v>
      </c>
      <c r="K669" s="4">
        <f t="shared" si="356"/>
        <v>9.992007221626409E-16</v>
      </c>
    </row>
    <row r="670" spans="1:11" ht="12.75">
      <c r="A670" s="4">
        <v>668</v>
      </c>
      <c r="B670" s="5">
        <f t="shared" si="357"/>
        <v>11.65879940332212</v>
      </c>
      <c r="C670" s="6">
        <f>IF('Sinus (gesamt)'!$J$20&lt;&gt;"",SIN(B670),"")</f>
        <v>-0.7880107536067225</v>
      </c>
      <c r="D670" s="4">
        <f t="shared" si="362"/>
        <v>908</v>
      </c>
      <c r="E670" s="5">
        <f t="shared" si="358"/>
        <v>15.847589608108512</v>
      </c>
      <c r="F670" s="6">
        <f t="shared" si="359"/>
        <v>-0.13917310096006502</v>
      </c>
      <c r="G670" s="4">
        <f t="shared" si="363"/>
        <v>788</v>
      </c>
      <c r="H670" s="5">
        <f t="shared" si="364"/>
        <v>13.753194505715317</v>
      </c>
      <c r="I670" s="6">
        <f t="shared" si="361"/>
        <v>0.9271838545667875</v>
      </c>
      <c r="J670" s="5">
        <f t="shared" si="360"/>
        <v>-0.9271838545667874</v>
      </c>
      <c r="K670" s="4">
        <f t="shared" si="356"/>
        <v>0</v>
      </c>
    </row>
    <row r="671" spans="1:11" ht="12.75">
      <c r="A671" s="4">
        <v>669</v>
      </c>
      <c r="B671" s="5">
        <f t="shared" si="357"/>
        <v>11.676252695842065</v>
      </c>
      <c r="C671" s="6">
        <f>IF('Sinus (gesamt)'!$J$20&lt;&gt;"",SIN(B671),"")</f>
        <v>-0.777145961456971</v>
      </c>
      <c r="D671" s="4">
        <f t="shared" si="362"/>
        <v>909</v>
      </c>
      <c r="E671" s="5">
        <f t="shared" si="358"/>
        <v>15.865042900628456</v>
      </c>
      <c r="F671" s="6">
        <f t="shared" si="359"/>
        <v>-0.15643446504023115</v>
      </c>
      <c r="G671" s="4">
        <f t="shared" si="363"/>
        <v>789</v>
      </c>
      <c r="H671" s="5">
        <f t="shared" si="364"/>
        <v>13.77064779823526</v>
      </c>
      <c r="I671" s="6">
        <f t="shared" si="361"/>
        <v>0.9335804264972014</v>
      </c>
      <c r="J671" s="5">
        <f t="shared" si="360"/>
        <v>-0.9335804264972022</v>
      </c>
      <c r="K671" s="4">
        <f t="shared" si="356"/>
        <v>0</v>
      </c>
    </row>
    <row r="672" spans="1:11" ht="12.75">
      <c r="A672" s="4">
        <v>670</v>
      </c>
      <c r="B672" s="5">
        <f t="shared" si="357"/>
        <v>11.693705988362009</v>
      </c>
      <c r="C672" s="6">
        <f>IF('Sinus (gesamt)'!$J$20&lt;&gt;"",SIN(B672),"")</f>
        <v>-0.7660444431189777</v>
      </c>
      <c r="D672" s="4">
        <f t="shared" si="362"/>
        <v>910</v>
      </c>
      <c r="E672" s="5">
        <f t="shared" si="358"/>
        <v>15.882496193148398</v>
      </c>
      <c r="F672" s="6">
        <f t="shared" si="359"/>
        <v>-0.17364817766692955</v>
      </c>
      <c r="G672" s="4">
        <f t="shared" si="363"/>
        <v>790</v>
      </c>
      <c r="H672" s="5">
        <f t="shared" si="364"/>
        <v>13.788101090755204</v>
      </c>
      <c r="I672" s="6">
        <f t="shared" si="361"/>
        <v>0.9396926207859083</v>
      </c>
      <c r="J672" s="5">
        <f t="shared" si="360"/>
        <v>-0.9396926207859072</v>
      </c>
      <c r="K672" s="4">
        <f t="shared" si="356"/>
        <v>1.1102230246251565E-15</v>
      </c>
    </row>
    <row r="673" spans="1:11" ht="12.75">
      <c r="A673" s="4">
        <v>671</v>
      </c>
      <c r="B673" s="5">
        <f t="shared" si="357"/>
        <v>11.711159280881951</v>
      </c>
      <c r="C673" s="6">
        <f>IF('Sinus (gesamt)'!$J$20&lt;&gt;"",SIN(B673),"")</f>
        <v>-0.7547095802227723</v>
      </c>
      <c r="D673" s="4">
        <f t="shared" si="362"/>
        <v>911</v>
      </c>
      <c r="E673" s="5">
        <f t="shared" si="358"/>
        <v>15.899949485668342</v>
      </c>
      <c r="F673" s="6">
        <f t="shared" si="359"/>
        <v>-0.1908089953765447</v>
      </c>
      <c r="G673" s="4">
        <f t="shared" si="363"/>
        <v>791</v>
      </c>
      <c r="H673" s="5">
        <f t="shared" si="364"/>
        <v>13.805554383275148</v>
      </c>
      <c r="I673" s="6">
        <f t="shared" si="361"/>
        <v>0.945518575599317</v>
      </c>
      <c r="J673" s="5">
        <f t="shared" si="360"/>
        <v>-0.9455185755993171</v>
      </c>
      <c r="K673" s="4">
        <f t="shared" si="356"/>
        <v>0</v>
      </c>
    </row>
    <row r="674" spans="1:11" ht="12.75">
      <c r="A674" s="4">
        <v>672</v>
      </c>
      <c r="B674" s="5">
        <f t="shared" si="357"/>
        <v>11.728612573401895</v>
      </c>
      <c r="C674" s="6">
        <f>IF('Sinus (gesamt)'!$J$20&lt;&gt;"",SIN(B674),"")</f>
        <v>-0.7431448254773941</v>
      </c>
      <c r="D674" s="4">
        <f t="shared" si="362"/>
        <v>912</v>
      </c>
      <c r="E674" s="5">
        <f t="shared" si="358"/>
        <v>15.917402778188286</v>
      </c>
      <c r="F674" s="6">
        <f t="shared" si="359"/>
        <v>-0.2079116908177599</v>
      </c>
      <c r="G674" s="4">
        <f t="shared" si="363"/>
        <v>792</v>
      </c>
      <c r="H674" s="5">
        <f t="shared" si="364"/>
        <v>13.82300767579509</v>
      </c>
      <c r="I674" s="6">
        <f t="shared" si="361"/>
        <v>0.9510565162951534</v>
      </c>
      <c r="J674" s="5">
        <f t="shared" si="360"/>
        <v>-0.9510565162951541</v>
      </c>
      <c r="K674" s="4">
        <f t="shared" si="356"/>
        <v>0</v>
      </c>
    </row>
    <row r="675" spans="1:11" ht="12.75">
      <c r="A675" s="4">
        <v>673</v>
      </c>
      <c r="B675" s="5">
        <f t="shared" si="357"/>
        <v>11.746065865921837</v>
      </c>
      <c r="C675" s="6">
        <f>IF('Sinus (gesamt)'!$J$20&lt;&gt;"",SIN(B675),"")</f>
        <v>-0.7313537016191711</v>
      </c>
      <c r="D675" s="4">
        <f t="shared" si="362"/>
        <v>913</v>
      </c>
      <c r="E675" s="5">
        <f t="shared" si="358"/>
        <v>15.934856070708229</v>
      </c>
      <c r="F675" s="6">
        <f t="shared" si="359"/>
        <v>-0.22495105434386448</v>
      </c>
      <c r="G675" s="4">
        <f t="shared" si="363"/>
        <v>793</v>
      </c>
      <c r="H675" s="5">
        <f t="shared" si="364"/>
        <v>13.840460968315034</v>
      </c>
      <c r="I675" s="6">
        <f t="shared" si="361"/>
        <v>0.9563047559630355</v>
      </c>
      <c r="J675" s="5">
        <f t="shared" si="360"/>
        <v>-0.9563047559630355</v>
      </c>
      <c r="K675" s="4">
        <f aca="true" t="shared" si="365" ref="K675:K690">C675+F675+I675</f>
        <v>0</v>
      </c>
    </row>
    <row r="676" spans="1:11" ht="12.75">
      <c r="A676" s="4">
        <v>674</v>
      </c>
      <c r="B676" s="5">
        <f aca="true" t="shared" si="366" ref="B676:B691">RADIANS(A676)</f>
        <v>11.763519158441781</v>
      </c>
      <c r="C676" s="6">
        <f>IF('Sinus (gesamt)'!$J$20&lt;&gt;"",SIN(B676),"")</f>
        <v>-0.7193398003386513</v>
      </c>
      <c r="D676" s="4">
        <f t="shared" si="362"/>
        <v>914</v>
      </c>
      <c r="E676" s="5">
        <f aca="true" t="shared" si="367" ref="E676:E691">RADIANS(D676)</f>
        <v>15.952309363228173</v>
      </c>
      <c r="F676" s="6">
        <f aca="true" t="shared" si="368" ref="F676:F691">SIN(E676)</f>
        <v>-0.2419218955996679</v>
      </c>
      <c r="G676" s="4">
        <f t="shared" si="363"/>
        <v>794</v>
      </c>
      <c r="H676" s="5">
        <f t="shared" si="364"/>
        <v>13.857914260834976</v>
      </c>
      <c r="I676" s="6">
        <f t="shared" si="361"/>
        <v>0.9612616959383186</v>
      </c>
      <c r="J676" s="5">
        <f aca="true" t="shared" si="369" ref="J676:J691">C676+F676</f>
        <v>-0.9612616959383192</v>
      </c>
      <c r="K676" s="4">
        <f t="shared" si="365"/>
        <v>0</v>
      </c>
    </row>
    <row r="677" spans="1:11" ht="12.75">
      <c r="A677" s="4">
        <v>675</v>
      </c>
      <c r="B677" s="5">
        <f t="shared" si="366"/>
        <v>11.780972450961725</v>
      </c>
      <c r="C677" s="6">
        <f>IF('Sinus (gesamt)'!$J$20&lt;&gt;"",SIN(B677),"")</f>
        <v>-0.7071067811865472</v>
      </c>
      <c r="D677" s="4">
        <f t="shared" si="362"/>
        <v>915</v>
      </c>
      <c r="E677" s="5">
        <f t="shared" si="367"/>
        <v>15.969762655748115</v>
      </c>
      <c r="F677" s="6">
        <f t="shared" si="368"/>
        <v>-0.25881904510251985</v>
      </c>
      <c r="G677" s="4">
        <f t="shared" si="363"/>
        <v>795</v>
      </c>
      <c r="H677" s="5">
        <f t="shared" si="364"/>
        <v>13.87536755335492</v>
      </c>
      <c r="I677" s="6">
        <f t="shared" si="361"/>
        <v>0.9659258262890682</v>
      </c>
      <c r="J677" s="5">
        <f t="shared" si="369"/>
        <v>-0.9659258262890671</v>
      </c>
      <c r="K677" s="4">
        <f t="shared" si="365"/>
        <v>1.1102230246251565E-15</v>
      </c>
    </row>
    <row r="678" spans="1:11" ht="12.75">
      <c r="A678" s="4">
        <v>676</v>
      </c>
      <c r="B678" s="5">
        <f t="shared" si="366"/>
        <v>11.798425743481667</v>
      </c>
      <c r="C678" s="6">
        <f>IF('Sinus (gesamt)'!$J$20&lt;&gt;"",SIN(B678),"")</f>
        <v>-0.6946583704589978</v>
      </c>
      <c r="D678" s="4">
        <f t="shared" si="362"/>
        <v>916</v>
      </c>
      <c r="E678" s="5">
        <f t="shared" si="367"/>
        <v>15.987215948268059</v>
      </c>
      <c r="F678" s="6">
        <f t="shared" si="368"/>
        <v>-0.27563735581699894</v>
      </c>
      <c r="G678" s="4">
        <f t="shared" si="363"/>
        <v>796</v>
      </c>
      <c r="H678" s="5">
        <f t="shared" si="364"/>
        <v>13.892820845874864</v>
      </c>
      <c r="I678" s="6">
        <f t="shared" si="361"/>
        <v>0.9702957262759966</v>
      </c>
      <c r="J678" s="5">
        <f t="shared" si="369"/>
        <v>-0.9702957262759968</v>
      </c>
      <c r="K678" s="4">
        <f t="shared" si="365"/>
        <v>0</v>
      </c>
    </row>
    <row r="679" spans="1:11" ht="12.75">
      <c r="A679" s="4">
        <v>677</v>
      </c>
      <c r="B679" s="5">
        <f t="shared" si="366"/>
        <v>11.815879036001611</v>
      </c>
      <c r="C679" s="6">
        <f>IF('Sinus (gesamt)'!$J$20&lt;&gt;"",SIN(B679),"")</f>
        <v>-0.6819983600624985</v>
      </c>
      <c r="D679" s="4">
        <f t="shared" si="362"/>
        <v>917</v>
      </c>
      <c r="E679" s="5">
        <f t="shared" si="367"/>
        <v>16.004669240788</v>
      </c>
      <c r="F679" s="6">
        <f t="shared" si="368"/>
        <v>-0.2923717047227355</v>
      </c>
      <c r="G679" s="4">
        <f t="shared" si="363"/>
        <v>797</v>
      </c>
      <c r="H679" s="5">
        <f t="shared" si="364"/>
        <v>13.910274138394806</v>
      </c>
      <c r="I679" s="6">
        <f t="shared" si="361"/>
        <v>0.9743700647852351</v>
      </c>
      <c r="J679" s="5">
        <f t="shared" si="369"/>
        <v>-0.974370064785234</v>
      </c>
      <c r="K679" s="4">
        <f t="shared" si="365"/>
        <v>1.1102230246251565E-15</v>
      </c>
    </row>
    <row r="680" spans="1:11" ht="12.75">
      <c r="A680" s="4">
        <v>678</v>
      </c>
      <c r="B680" s="5">
        <f t="shared" si="366"/>
        <v>11.833332328521553</v>
      </c>
      <c r="C680" s="6">
        <f>IF('Sinus (gesamt)'!$J$20&lt;&gt;"",SIN(B680),"")</f>
        <v>-0.669130606358859</v>
      </c>
      <c r="D680" s="4">
        <f t="shared" si="362"/>
        <v>918</v>
      </c>
      <c r="E680" s="5">
        <f t="shared" si="367"/>
        <v>16.022122533307947</v>
      </c>
      <c r="F680" s="6">
        <f t="shared" si="368"/>
        <v>-0.3090169943749485</v>
      </c>
      <c r="G680" s="4">
        <f t="shared" si="363"/>
        <v>798</v>
      </c>
      <c r="H680" s="5">
        <f t="shared" si="364"/>
        <v>13.92772743091475</v>
      </c>
      <c r="I680" s="6">
        <f t="shared" si="361"/>
        <v>0.9781476007338057</v>
      </c>
      <c r="J680" s="5">
        <f t="shared" si="369"/>
        <v>-0.9781476007338075</v>
      </c>
      <c r="K680" s="4">
        <f t="shared" si="365"/>
        <v>-1.7763568394002505E-15</v>
      </c>
    </row>
    <row r="681" spans="1:11" ht="12.75">
      <c r="A681" s="4">
        <v>679</v>
      </c>
      <c r="B681" s="5">
        <f t="shared" si="366"/>
        <v>11.850785621041497</v>
      </c>
      <c r="C681" s="6">
        <f>IF('Sinus (gesamt)'!$J$20&lt;&gt;"",SIN(B681),"")</f>
        <v>-0.6560590289905076</v>
      </c>
      <c r="D681" s="4">
        <f t="shared" si="362"/>
        <v>919</v>
      </c>
      <c r="E681" s="5">
        <f t="shared" si="367"/>
        <v>16.03957582582789</v>
      </c>
      <c r="F681" s="6">
        <f t="shared" si="368"/>
        <v>-0.32556815445715676</v>
      </c>
      <c r="G681" s="4">
        <f t="shared" si="363"/>
        <v>799</v>
      </c>
      <c r="H681" s="5">
        <f t="shared" si="364"/>
        <v>13.945180723434692</v>
      </c>
      <c r="I681" s="6">
        <f t="shared" si="361"/>
        <v>0.9816271834476638</v>
      </c>
      <c r="J681" s="5">
        <f t="shared" si="369"/>
        <v>-0.9816271834476644</v>
      </c>
      <c r="K681" s="4">
        <f t="shared" si="365"/>
        <v>0</v>
      </c>
    </row>
    <row r="682" spans="1:11" ht="12.75">
      <c r="A682" s="4">
        <v>680</v>
      </c>
      <c r="B682" s="5">
        <f t="shared" si="366"/>
        <v>11.868238913561441</v>
      </c>
      <c r="C682" s="6">
        <f>IF('Sinus (gesamt)'!$J$20&lt;&gt;"",SIN(B682),"")</f>
        <v>-0.642787609686539</v>
      </c>
      <c r="D682" s="4">
        <f t="shared" si="362"/>
        <v>920</v>
      </c>
      <c r="E682" s="5">
        <f t="shared" si="367"/>
        <v>16.05702911834783</v>
      </c>
      <c r="F682" s="6">
        <f t="shared" si="368"/>
        <v>-0.34202014332566777</v>
      </c>
      <c r="G682" s="4">
        <f t="shared" si="363"/>
        <v>800</v>
      </c>
      <c r="H682" s="5">
        <f t="shared" si="364"/>
        <v>13.962634015954636</v>
      </c>
      <c r="I682" s="6">
        <f aca="true" t="shared" si="370" ref="I682:I697">SIN(H682)</f>
        <v>0.984807753012208</v>
      </c>
      <c r="J682" s="5">
        <f t="shared" si="369"/>
        <v>-0.9848077530122068</v>
      </c>
      <c r="K682" s="4">
        <f t="shared" si="365"/>
        <v>1.2212453270876722E-15</v>
      </c>
    </row>
    <row r="683" spans="1:11" ht="12.75">
      <c r="A683" s="4">
        <v>681</v>
      </c>
      <c r="B683" s="5">
        <f t="shared" si="366"/>
        <v>11.885692206081384</v>
      </c>
      <c r="C683" s="6">
        <f>IF('Sinus (gesamt)'!$J$20&lt;&gt;"",SIN(B683),"")</f>
        <v>-0.6293203910498381</v>
      </c>
      <c r="D683" s="4">
        <f aca="true" t="shared" si="371" ref="D683:D698">A683+240</f>
        <v>921</v>
      </c>
      <c r="E683" s="5">
        <f t="shared" si="367"/>
        <v>16.074482410867777</v>
      </c>
      <c r="F683" s="6">
        <f t="shared" si="368"/>
        <v>-0.3583679495453016</v>
      </c>
      <c r="G683" s="4">
        <f aca="true" t="shared" si="372" ref="G683:G698">A683+120</f>
        <v>801</v>
      </c>
      <c r="H683" s="5">
        <f t="shared" si="364"/>
        <v>13.98008730847458</v>
      </c>
      <c r="I683" s="6">
        <f t="shared" si="370"/>
        <v>0.9876883405951378</v>
      </c>
      <c r="J683" s="5">
        <f t="shared" si="369"/>
        <v>-0.9876883405951397</v>
      </c>
      <c r="K683" s="4">
        <f t="shared" si="365"/>
        <v>-1.887379141862766E-15</v>
      </c>
    </row>
    <row r="684" spans="1:11" ht="12.75">
      <c r="A684" s="4">
        <v>682</v>
      </c>
      <c r="B684" s="5">
        <f t="shared" si="366"/>
        <v>11.903145498601328</v>
      </c>
      <c r="C684" s="6">
        <f>IF('Sinus (gesamt)'!$J$20&lt;&gt;"",SIN(B684),"")</f>
        <v>-0.6156614753256583</v>
      </c>
      <c r="D684" s="4">
        <f t="shared" si="371"/>
        <v>922</v>
      </c>
      <c r="E684" s="5">
        <f t="shared" si="367"/>
        <v>16.09193570338772</v>
      </c>
      <c r="F684" s="6">
        <f t="shared" si="368"/>
        <v>-0.37460659341591235</v>
      </c>
      <c r="G684" s="4">
        <f t="shared" si="372"/>
        <v>802</v>
      </c>
      <c r="H684" s="5">
        <f aca="true" t="shared" si="373" ref="H684:H699">RADIANS(G684)</f>
        <v>13.997540600994522</v>
      </c>
      <c r="I684" s="6">
        <f t="shared" si="370"/>
        <v>0.9902680687415703</v>
      </c>
      <c r="J684" s="5">
        <f t="shared" si="369"/>
        <v>-0.9902680687415706</v>
      </c>
      <c r="K684" s="4">
        <f t="shared" si="365"/>
        <v>0</v>
      </c>
    </row>
    <row r="685" spans="1:11" ht="12.75">
      <c r="A685" s="4">
        <v>683</v>
      </c>
      <c r="B685" s="5">
        <f t="shared" si="366"/>
        <v>11.920598791121272</v>
      </c>
      <c r="C685" s="6">
        <f>IF('Sinus (gesamt)'!$J$20&lt;&gt;"",SIN(B685),"")</f>
        <v>-0.6018150231520478</v>
      </c>
      <c r="D685" s="4">
        <f t="shared" si="371"/>
        <v>923</v>
      </c>
      <c r="E685" s="5">
        <f t="shared" si="367"/>
        <v>16.10938899590766</v>
      </c>
      <c r="F685" s="6">
        <f t="shared" si="368"/>
        <v>-0.3907311284892731</v>
      </c>
      <c r="G685" s="4">
        <f t="shared" si="372"/>
        <v>803</v>
      </c>
      <c r="H685" s="5">
        <f t="shared" si="373"/>
        <v>14.014993893514466</v>
      </c>
      <c r="I685" s="6">
        <f t="shared" si="370"/>
        <v>0.992546151641322</v>
      </c>
      <c r="J685" s="5">
        <f t="shared" si="369"/>
        <v>-0.992546151641321</v>
      </c>
      <c r="K685" s="4">
        <f t="shared" si="365"/>
        <v>9.992007221626409E-16</v>
      </c>
    </row>
    <row r="686" spans="1:11" ht="12.75">
      <c r="A686" s="4">
        <v>684</v>
      </c>
      <c r="B686" s="5">
        <f t="shared" si="366"/>
        <v>11.938052083641214</v>
      </c>
      <c r="C686" s="6">
        <f>IF('Sinus (gesamt)'!$J$20&lt;&gt;"",SIN(B686),"")</f>
        <v>-0.5877852522924735</v>
      </c>
      <c r="D686" s="4">
        <f t="shared" si="371"/>
        <v>924</v>
      </c>
      <c r="E686" s="5">
        <f t="shared" si="367"/>
        <v>16.126842288427603</v>
      </c>
      <c r="F686" s="6">
        <f t="shared" si="368"/>
        <v>-0.40673664307579854</v>
      </c>
      <c r="G686" s="4">
        <f t="shared" si="372"/>
        <v>804</v>
      </c>
      <c r="H686" s="5">
        <f t="shared" si="373"/>
        <v>14.03244718603441</v>
      </c>
      <c r="I686" s="6">
        <f t="shared" si="370"/>
        <v>0.9945218953682734</v>
      </c>
      <c r="J686" s="5">
        <f t="shared" si="369"/>
        <v>-0.994521895368272</v>
      </c>
      <c r="K686" s="4">
        <f t="shared" si="365"/>
        <v>1.4432899320127035E-15</v>
      </c>
    </row>
    <row r="687" spans="1:11" ht="12.75">
      <c r="A687" s="4">
        <v>685</v>
      </c>
      <c r="B687" s="5">
        <f t="shared" si="366"/>
        <v>11.955505376161158</v>
      </c>
      <c r="C687" s="6">
        <f>IF('Sinus (gesamt)'!$J$20&lt;&gt;"",SIN(B687),"")</f>
        <v>-0.5735764363510459</v>
      </c>
      <c r="D687" s="4">
        <f t="shared" si="371"/>
        <v>925</v>
      </c>
      <c r="E687" s="5">
        <f t="shared" si="367"/>
        <v>16.14429558094755</v>
      </c>
      <c r="F687" s="6">
        <f t="shared" si="368"/>
        <v>-0.42261826174070005</v>
      </c>
      <c r="G687" s="4">
        <f t="shared" si="372"/>
        <v>805</v>
      </c>
      <c r="H687" s="5">
        <f t="shared" si="373"/>
        <v>14.049900478554353</v>
      </c>
      <c r="I687" s="6">
        <f t="shared" si="370"/>
        <v>0.9961946980917455</v>
      </c>
      <c r="J687" s="5">
        <f t="shared" si="369"/>
        <v>-0.996194698091746</v>
      </c>
      <c r="K687" s="4">
        <f t="shared" si="365"/>
        <v>0</v>
      </c>
    </row>
    <row r="688" spans="1:11" ht="12.75">
      <c r="A688" s="4">
        <v>686</v>
      </c>
      <c r="B688" s="5">
        <f t="shared" si="366"/>
        <v>11.9729586686811</v>
      </c>
      <c r="C688" s="6">
        <f>IF('Sinus (gesamt)'!$J$20&lt;&gt;"",SIN(B688),"")</f>
        <v>-0.5591929034707476</v>
      </c>
      <c r="D688" s="4">
        <f t="shared" si="371"/>
        <v>926</v>
      </c>
      <c r="E688" s="5">
        <f t="shared" si="367"/>
        <v>16.16174887346749</v>
      </c>
      <c r="F688" s="6">
        <f t="shared" si="368"/>
        <v>-0.438371146789077</v>
      </c>
      <c r="G688" s="4">
        <f t="shared" si="372"/>
        <v>806</v>
      </c>
      <c r="H688" s="5">
        <f t="shared" si="373"/>
        <v>14.067353771074297</v>
      </c>
      <c r="I688" s="6">
        <f t="shared" si="370"/>
        <v>0.9975640502598243</v>
      </c>
      <c r="J688" s="5">
        <f t="shared" si="369"/>
        <v>-0.9975640502598246</v>
      </c>
      <c r="K688" s="4">
        <f t="shared" si="365"/>
        <v>0</v>
      </c>
    </row>
    <row r="689" spans="1:11" ht="12.75">
      <c r="A689" s="4">
        <v>687</v>
      </c>
      <c r="B689" s="5">
        <f t="shared" si="366"/>
        <v>11.990411961201044</v>
      </c>
      <c r="C689" s="6">
        <f>IF('Sinus (gesamt)'!$J$20&lt;&gt;"",SIN(B689),"")</f>
        <v>-0.5446390350150272</v>
      </c>
      <c r="D689" s="4">
        <f t="shared" si="371"/>
        <v>927</v>
      </c>
      <c r="E689" s="5">
        <f t="shared" si="367"/>
        <v>16.179202165987434</v>
      </c>
      <c r="F689" s="6">
        <f t="shared" si="368"/>
        <v>-0.4539904997395454</v>
      </c>
      <c r="G689" s="4">
        <f t="shared" si="372"/>
        <v>807</v>
      </c>
      <c r="H689" s="5">
        <f t="shared" si="373"/>
        <v>14.084807063594239</v>
      </c>
      <c r="I689" s="6">
        <f t="shared" si="370"/>
        <v>0.9986295347545738</v>
      </c>
      <c r="J689" s="5">
        <f t="shared" si="369"/>
        <v>-0.9986295347545726</v>
      </c>
      <c r="K689" s="4">
        <f t="shared" si="365"/>
        <v>1.2212453270876722E-15</v>
      </c>
    </row>
    <row r="690" spans="1:11" ht="12.75">
      <c r="A690" s="4">
        <v>688</v>
      </c>
      <c r="B690" s="5">
        <f t="shared" si="366"/>
        <v>12.007865253720988</v>
      </c>
      <c r="C690" s="6">
        <f>IF('Sinus (gesamt)'!$J$20&lt;&gt;"",SIN(B690),"")</f>
        <v>-0.5299192642332046</v>
      </c>
      <c r="D690" s="4">
        <f t="shared" si="371"/>
        <v>928</v>
      </c>
      <c r="E690" s="5">
        <f t="shared" si="367"/>
        <v>16.19665545850738</v>
      </c>
      <c r="F690" s="6">
        <f t="shared" si="368"/>
        <v>-0.46947156278589164</v>
      </c>
      <c r="G690" s="4">
        <f t="shared" si="372"/>
        <v>808</v>
      </c>
      <c r="H690" s="5">
        <f t="shared" si="373"/>
        <v>14.102260356114183</v>
      </c>
      <c r="I690" s="6">
        <f t="shared" si="370"/>
        <v>0.9993908270190958</v>
      </c>
      <c r="J690" s="5">
        <f t="shared" si="369"/>
        <v>-0.9993908270190962</v>
      </c>
      <c r="K690" s="4">
        <f t="shared" si="365"/>
        <v>0</v>
      </c>
    </row>
    <row r="691" spans="1:11" ht="12.75">
      <c r="A691" s="4">
        <v>689</v>
      </c>
      <c r="B691" s="5">
        <f t="shared" si="366"/>
        <v>12.02531854624093</v>
      </c>
      <c r="C691" s="6">
        <f>IF('Sinus (gesamt)'!$J$20&lt;&gt;"",SIN(B691),"")</f>
        <v>-0.5150380749100547</v>
      </c>
      <c r="D691" s="4">
        <f t="shared" si="371"/>
        <v>929</v>
      </c>
      <c r="E691" s="5">
        <f t="shared" si="367"/>
        <v>16.21410875102732</v>
      </c>
      <c r="F691" s="6">
        <f t="shared" si="368"/>
        <v>-0.4848096202463369</v>
      </c>
      <c r="G691" s="4">
        <f t="shared" si="372"/>
        <v>809</v>
      </c>
      <c r="H691" s="5">
        <f t="shared" si="373"/>
        <v>14.119713648634127</v>
      </c>
      <c r="I691" s="6">
        <f t="shared" si="370"/>
        <v>0.9998476951563913</v>
      </c>
      <c r="J691" s="5">
        <f t="shared" si="369"/>
        <v>-0.9998476951563916</v>
      </c>
      <c r="K691" s="4">
        <f aca="true" t="shared" si="374" ref="K691:K706">C691+F691+I691</f>
        <v>0</v>
      </c>
    </row>
    <row r="692" spans="1:11" ht="12.75">
      <c r="A692" s="4">
        <v>690</v>
      </c>
      <c r="B692" s="5">
        <f aca="true" t="shared" si="375" ref="B692:B707">RADIANS(A692)</f>
        <v>12.042771838760874</v>
      </c>
      <c r="C692" s="6">
        <f>IF('Sinus (gesamt)'!$J$20&lt;&gt;"",SIN(B692),"")</f>
        <v>-0.4999999999999999</v>
      </c>
      <c r="D692" s="4">
        <f t="shared" si="371"/>
        <v>930</v>
      </c>
      <c r="E692" s="5">
        <f aca="true" t="shared" si="376" ref="E692:E707">RADIANS(D692)</f>
        <v>16.231562043547264</v>
      </c>
      <c r="F692" s="6">
        <f aca="true" t="shared" si="377" ref="F692:F707">SIN(E692)</f>
        <v>-0.49999999999999895</v>
      </c>
      <c r="G692" s="4">
        <f t="shared" si="372"/>
        <v>810</v>
      </c>
      <c r="H692" s="5">
        <f t="shared" si="373"/>
        <v>14.137166941154069</v>
      </c>
      <c r="I692" s="6">
        <f t="shared" si="370"/>
        <v>1</v>
      </c>
      <c r="J692" s="5">
        <f aca="true" t="shared" si="378" ref="J692:J707">C692+F692</f>
        <v>-0.9999999999999989</v>
      </c>
      <c r="K692" s="4">
        <f t="shared" si="374"/>
        <v>1.1102230246251565E-15</v>
      </c>
    </row>
    <row r="693" spans="1:11" ht="12.75">
      <c r="A693" s="4">
        <v>691</v>
      </c>
      <c r="B693" s="5">
        <f t="shared" si="375"/>
        <v>12.060225131280816</v>
      </c>
      <c r="C693" s="6">
        <f>IF('Sinus (gesamt)'!$J$20&lt;&gt;"",SIN(B693),"")</f>
        <v>-0.4848096202463379</v>
      </c>
      <c r="D693" s="4">
        <f t="shared" si="371"/>
        <v>931</v>
      </c>
      <c r="E693" s="5">
        <f t="shared" si="376"/>
        <v>16.24901533606721</v>
      </c>
      <c r="F693" s="6">
        <f t="shared" si="377"/>
        <v>-0.5150380749100553</v>
      </c>
      <c r="G693" s="4">
        <f t="shared" si="372"/>
        <v>811</v>
      </c>
      <c r="H693" s="5">
        <f t="shared" si="373"/>
        <v>14.154620233674013</v>
      </c>
      <c r="I693" s="6">
        <f t="shared" si="370"/>
        <v>0.9998476951563913</v>
      </c>
      <c r="J693" s="5">
        <f t="shared" si="378"/>
        <v>-0.9998476951563932</v>
      </c>
      <c r="K693" s="4">
        <f t="shared" si="374"/>
        <v>-1.887379141862766E-15</v>
      </c>
    </row>
    <row r="694" spans="1:11" ht="12.75">
      <c r="A694" s="4">
        <v>692</v>
      </c>
      <c r="B694" s="5">
        <f t="shared" si="375"/>
        <v>12.07767842380076</v>
      </c>
      <c r="C694" s="6">
        <f>IF('Sinus (gesamt)'!$J$20&lt;&gt;"",SIN(B694),"")</f>
        <v>-0.46947156278589103</v>
      </c>
      <c r="D694" s="4">
        <f t="shared" si="371"/>
        <v>932</v>
      </c>
      <c r="E694" s="5">
        <f t="shared" si="376"/>
        <v>16.266468628587152</v>
      </c>
      <c r="F694" s="6">
        <f t="shared" si="377"/>
        <v>-0.5299192642332051</v>
      </c>
      <c r="G694" s="4">
        <f t="shared" si="372"/>
        <v>812</v>
      </c>
      <c r="H694" s="5">
        <f t="shared" si="373"/>
        <v>14.172073526193955</v>
      </c>
      <c r="I694" s="6">
        <f t="shared" si="370"/>
        <v>0.9993908270190958</v>
      </c>
      <c r="J694" s="5">
        <f t="shared" si="378"/>
        <v>-0.9993908270190961</v>
      </c>
      <c r="K694" s="4">
        <f t="shared" si="374"/>
        <v>0</v>
      </c>
    </row>
    <row r="695" spans="1:11" ht="12.75">
      <c r="A695" s="4">
        <v>693</v>
      </c>
      <c r="B695" s="5">
        <f t="shared" si="375"/>
        <v>12.095131716320704</v>
      </c>
      <c r="C695" s="6">
        <f>IF('Sinus (gesamt)'!$J$20&lt;&gt;"",SIN(B695),"")</f>
        <v>-0.4539904997395464</v>
      </c>
      <c r="D695" s="4">
        <f t="shared" si="371"/>
        <v>933</v>
      </c>
      <c r="E695" s="5">
        <f t="shared" si="376"/>
        <v>16.283921921107094</v>
      </c>
      <c r="F695" s="6">
        <f t="shared" si="377"/>
        <v>-0.5446390350150263</v>
      </c>
      <c r="G695" s="4">
        <f t="shared" si="372"/>
        <v>813</v>
      </c>
      <c r="H695" s="5">
        <f t="shared" si="373"/>
        <v>14.1895268187139</v>
      </c>
      <c r="I695" s="6">
        <f t="shared" si="370"/>
        <v>0.9986295347545738</v>
      </c>
      <c r="J695" s="5">
        <f t="shared" si="378"/>
        <v>-0.9986295347545727</v>
      </c>
      <c r="K695" s="4">
        <f t="shared" si="374"/>
        <v>1.1102230246251565E-15</v>
      </c>
    </row>
    <row r="696" spans="1:11" ht="12.75">
      <c r="A696" s="4">
        <v>694</v>
      </c>
      <c r="B696" s="5">
        <f t="shared" si="375"/>
        <v>12.112585008840647</v>
      </c>
      <c r="C696" s="6">
        <f>IF('Sinus (gesamt)'!$J$20&lt;&gt;"",SIN(B696),"")</f>
        <v>-0.438371146789078</v>
      </c>
      <c r="D696" s="4">
        <f t="shared" si="371"/>
        <v>934</v>
      </c>
      <c r="E696" s="5">
        <f t="shared" si="376"/>
        <v>16.301375213627036</v>
      </c>
      <c r="F696" s="6">
        <f t="shared" si="377"/>
        <v>-0.5591929034707451</v>
      </c>
      <c r="G696" s="4">
        <f t="shared" si="372"/>
        <v>814</v>
      </c>
      <c r="H696" s="5">
        <f t="shared" si="373"/>
        <v>14.206980111233843</v>
      </c>
      <c r="I696" s="6">
        <f t="shared" si="370"/>
        <v>0.9975640502598242</v>
      </c>
      <c r="J696" s="5">
        <f t="shared" si="378"/>
        <v>-0.9975640502598231</v>
      </c>
      <c r="K696" s="4">
        <f t="shared" si="374"/>
        <v>1.1102230246251565E-15</v>
      </c>
    </row>
    <row r="697" spans="1:11" ht="12.75">
      <c r="A697" s="4">
        <v>695</v>
      </c>
      <c r="B697" s="5">
        <f t="shared" si="375"/>
        <v>12.13003830136059</v>
      </c>
      <c r="C697" s="6">
        <f>IF('Sinus (gesamt)'!$J$20&lt;&gt;"",SIN(B697),"")</f>
        <v>-0.42261826174069944</v>
      </c>
      <c r="D697" s="4">
        <f t="shared" si="371"/>
        <v>935</v>
      </c>
      <c r="E697" s="5">
        <f t="shared" si="376"/>
        <v>16.318828506146982</v>
      </c>
      <c r="F697" s="6">
        <f t="shared" si="377"/>
        <v>-0.5735764363510465</v>
      </c>
      <c r="G697" s="4">
        <f t="shared" si="372"/>
        <v>815</v>
      </c>
      <c r="H697" s="5">
        <f t="shared" si="373"/>
        <v>14.224433403753785</v>
      </c>
      <c r="I697" s="6">
        <f t="shared" si="370"/>
        <v>0.9961946980917455</v>
      </c>
      <c r="J697" s="5">
        <f t="shared" si="378"/>
        <v>-0.996194698091746</v>
      </c>
      <c r="K697" s="4">
        <f t="shared" si="374"/>
        <v>0</v>
      </c>
    </row>
    <row r="698" spans="1:11" ht="12.75">
      <c r="A698" s="4">
        <v>696</v>
      </c>
      <c r="B698" s="5">
        <f t="shared" si="375"/>
        <v>12.147491593880533</v>
      </c>
      <c r="C698" s="6">
        <f>IF('Sinus (gesamt)'!$J$20&lt;&gt;"",SIN(B698),"")</f>
        <v>-0.4067366430758012</v>
      </c>
      <c r="D698" s="4">
        <f t="shared" si="371"/>
        <v>936</v>
      </c>
      <c r="E698" s="5">
        <f t="shared" si="376"/>
        <v>16.336281798666924</v>
      </c>
      <c r="F698" s="6">
        <f t="shared" si="377"/>
        <v>-0.5877852522924726</v>
      </c>
      <c r="G698" s="4">
        <f t="shared" si="372"/>
        <v>816</v>
      </c>
      <c r="H698" s="5">
        <f t="shared" si="373"/>
        <v>14.24188669627373</v>
      </c>
      <c r="I698" s="6">
        <f aca="true" t="shared" si="379" ref="I698:I713">SIN(H698)</f>
        <v>0.9945218953682733</v>
      </c>
      <c r="J698" s="5">
        <f t="shared" si="378"/>
        <v>-0.9945218953682737</v>
      </c>
      <c r="K698" s="4">
        <f t="shared" si="374"/>
        <v>0</v>
      </c>
    </row>
    <row r="699" spans="1:11" ht="12.75">
      <c r="A699" s="4">
        <v>697</v>
      </c>
      <c r="B699" s="5">
        <f t="shared" si="375"/>
        <v>12.164944886400477</v>
      </c>
      <c r="C699" s="6">
        <f>IF('Sinus (gesamt)'!$J$20&lt;&gt;"",SIN(B699),"")</f>
        <v>-0.3907311284892741</v>
      </c>
      <c r="D699" s="4">
        <f aca="true" t="shared" si="380" ref="D699:D714">A699+240</f>
        <v>937</v>
      </c>
      <c r="E699" s="5">
        <f t="shared" si="376"/>
        <v>16.353735091186866</v>
      </c>
      <c r="F699" s="6">
        <f t="shared" si="377"/>
        <v>-0.6018150231520469</v>
      </c>
      <c r="G699" s="4">
        <f aca="true" t="shared" si="381" ref="G699:G714">A699+120</f>
        <v>817</v>
      </c>
      <c r="H699" s="5">
        <f t="shared" si="373"/>
        <v>14.259339988793672</v>
      </c>
      <c r="I699" s="6">
        <f t="shared" si="379"/>
        <v>0.9925461516413222</v>
      </c>
      <c r="J699" s="5">
        <f t="shared" si="378"/>
        <v>-0.992546151641321</v>
      </c>
      <c r="K699" s="4">
        <f t="shared" si="374"/>
        <v>1.2212453270876722E-15</v>
      </c>
    </row>
    <row r="700" spans="1:11" ht="12.75">
      <c r="A700" s="4">
        <v>698</v>
      </c>
      <c r="B700" s="5">
        <f t="shared" si="375"/>
        <v>12.18239817892042</v>
      </c>
      <c r="C700" s="6">
        <f>IF('Sinus (gesamt)'!$J$20&lt;&gt;"",SIN(B700),"")</f>
        <v>-0.37460659341591174</v>
      </c>
      <c r="D700" s="4">
        <f t="shared" si="380"/>
        <v>938</v>
      </c>
      <c r="E700" s="5">
        <f t="shared" si="376"/>
        <v>16.371188383706812</v>
      </c>
      <c r="F700" s="6">
        <f t="shared" si="377"/>
        <v>-0.6156614753256588</v>
      </c>
      <c r="G700" s="4">
        <f t="shared" si="381"/>
        <v>818</v>
      </c>
      <c r="H700" s="5">
        <f aca="true" t="shared" si="382" ref="H700:H715">RADIANS(G700)</f>
        <v>14.276793281313616</v>
      </c>
      <c r="I700" s="6">
        <f t="shared" si="379"/>
        <v>0.9902680687415704</v>
      </c>
      <c r="J700" s="5">
        <f t="shared" si="378"/>
        <v>-0.9902680687415706</v>
      </c>
      <c r="K700" s="4">
        <f t="shared" si="374"/>
        <v>0</v>
      </c>
    </row>
    <row r="701" spans="1:11" ht="12.75">
      <c r="A701" s="4">
        <v>699</v>
      </c>
      <c r="B701" s="5">
        <f t="shared" si="375"/>
        <v>12.199851471440363</v>
      </c>
      <c r="C701" s="6">
        <f>IF('Sinus (gesamt)'!$J$20&lt;&gt;"",SIN(B701),"")</f>
        <v>-0.358367949545301</v>
      </c>
      <c r="D701" s="4">
        <f t="shared" si="380"/>
        <v>939</v>
      </c>
      <c r="E701" s="5">
        <f t="shared" si="376"/>
        <v>16.388641676226754</v>
      </c>
      <c r="F701" s="6">
        <f t="shared" si="377"/>
        <v>-0.6293203910498372</v>
      </c>
      <c r="G701" s="4">
        <f t="shared" si="381"/>
        <v>819</v>
      </c>
      <c r="H701" s="5">
        <f t="shared" si="382"/>
        <v>14.29424657383356</v>
      </c>
      <c r="I701" s="6">
        <f t="shared" si="379"/>
        <v>0.9876883405951377</v>
      </c>
      <c r="J701" s="5">
        <f t="shared" si="378"/>
        <v>-0.9876883405951382</v>
      </c>
      <c r="K701" s="4">
        <f t="shared" si="374"/>
        <v>0</v>
      </c>
    </row>
    <row r="702" spans="1:11" ht="12.75">
      <c r="A702" s="4">
        <v>700</v>
      </c>
      <c r="B702" s="5">
        <f t="shared" si="375"/>
        <v>12.217304763960307</v>
      </c>
      <c r="C702" s="6">
        <f>IF('Sinus (gesamt)'!$J$20&lt;&gt;"",SIN(B702),"")</f>
        <v>-0.3420201433256688</v>
      </c>
      <c r="D702" s="4">
        <f t="shared" si="380"/>
        <v>940</v>
      </c>
      <c r="E702" s="5">
        <f t="shared" si="376"/>
        <v>16.406094968746697</v>
      </c>
      <c r="F702" s="6">
        <f t="shared" si="377"/>
        <v>-0.6427876096865383</v>
      </c>
      <c r="G702" s="4">
        <f t="shared" si="381"/>
        <v>820</v>
      </c>
      <c r="H702" s="5">
        <f t="shared" si="382"/>
        <v>14.311699866353502</v>
      </c>
      <c r="I702" s="6">
        <f t="shared" si="379"/>
        <v>0.9848077530122082</v>
      </c>
      <c r="J702" s="5">
        <f t="shared" si="378"/>
        <v>-0.984807753012207</v>
      </c>
      <c r="K702" s="4">
        <f t="shared" si="374"/>
        <v>1.2212453270876722E-15</v>
      </c>
    </row>
    <row r="703" spans="1:11" ht="12.75">
      <c r="A703" s="4">
        <v>701</v>
      </c>
      <c r="B703" s="5">
        <f t="shared" si="375"/>
        <v>12.234758056480251</v>
      </c>
      <c r="C703" s="6">
        <f>IF('Sinus (gesamt)'!$J$20&lt;&gt;"",SIN(B703),"")</f>
        <v>-0.3255681544571561</v>
      </c>
      <c r="D703" s="4">
        <f t="shared" si="380"/>
        <v>941</v>
      </c>
      <c r="E703" s="5">
        <f t="shared" si="376"/>
        <v>16.423548261266642</v>
      </c>
      <c r="F703" s="6">
        <f t="shared" si="377"/>
        <v>-0.656059028990508</v>
      </c>
      <c r="G703" s="4">
        <f t="shared" si="381"/>
        <v>821</v>
      </c>
      <c r="H703" s="5">
        <f t="shared" si="382"/>
        <v>14.329153158873446</v>
      </c>
      <c r="I703" s="6">
        <f t="shared" si="379"/>
        <v>0.981627183447664</v>
      </c>
      <c r="J703" s="5">
        <f t="shared" si="378"/>
        <v>-0.9816271834476642</v>
      </c>
      <c r="K703" s="4">
        <f t="shared" si="374"/>
        <v>0</v>
      </c>
    </row>
    <row r="704" spans="1:11" ht="12.75">
      <c r="A704" s="4">
        <v>702</v>
      </c>
      <c r="B704" s="5">
        <f t="shared" si="375"/>
        <v>12.252211349000193</v>
      </c>
      <c r="C704" s="6">
        <f>IF('Sinus (gesamt)'!$J$20&lt;&gt;"",SIN(B704),"")</f>
        <v>-0.3090169943749479</v>
      </c>
      <c r="D704" s="4">
        <f t="shared" si="380"/>
        <v>942</v>
      </c>
      <c r="E704" s="5">
        <f t="shared" si="376"/>
        <v>16.441001553786585</v>
      </c>
      <c r="F704" s="6">
        <f t="shared" si="377"/>
        <v>-0.6691306063588581</v>
      </c>
      <c r="G704" s="4">
        <f t="shared" si="381"/>
        <v>822</v>
      </c>
      <c r="H704" s="5">
        <f t="shared" si="382"/>
        <v>14.34660645139339</v>
      </c>
      <c r="I704" s="6">
        <f t="shared" si="379"/>
        <v>0.9781476007338055</v>
      </c>
      <c r="J704" s="5">
        <f t="shared" si="378"/>
        <v>-0.978147600733806</v>
      </c>
      <c r="K704" s="4">
        <f t="shared" si="374"/>
        <v>0</v>
      </c>
    </row>
    <row r="705" spans="1:11" ht="12.75">
      <c r="A705" s="4">
        <v>703</v>
      </c>
      <c r="B705" s="5">
        <f t="shared" si="375"/>
        <v>12.269664641520137</v>
      </c>
      <c r="C705" s="6">
        <f>IF('Sinus (gesamt)'!$J$20&lt;&gt;"",SIN(B705),"")</f>
        <v>-0.29237170472273655</v>
      </c>
      <c r="D705" s="4">
        <f t="shared" si="380"/>
        <v>943</v>
      </c>
      <c r="E705" s="5">
        <f t="shared" si="376"/>
        <v>16.458454846306527</v>
      </c>
      <c r="F705" s="6">
        <f t="shared" si="377"/>
        <v>-0.6819983600624977</v>
      </c>
      <c r="G705" s="4">
        <f t="shared" si="381"/>
        <v>823</v>
      </c>
      <c r="H705" s="5">
        <f t="shared" si="382"/>
        <v>14.364059743913332</v>
      </c>
      <c r="I705" s="6">
        <f t="shared" si="379"/>
        <v>0.9743700647852354</v>
      </c>
      <c r="J705" s="5">
        <f t="shared" si="378"/>
        <v>-0.9743700647852342</v>
      </c>
      <c r="K705" s="4">
        <f t="shared" si="374"/>
        <v>1.1102230246251565E-15</v>
      </c>
    </row>
    <row r="706" spans="1:11" ht="12.75">
      <c r="A706" s="4">
        <v>704</v>
      </c>
      <c r="B706" s="5">
        <f t="shared" si="375"/>
        <v>12.28711793404008</v>
      </c>
      <c r="C706" s="6">
        <f>IF('Sinus (gesamt)'!$J$20&lt;&gt;"",SIN(B706),"")</f>
        <v>-0.27563735581700005</v>
      </c>
      <c r="D706" s="4">
        <f t="shared" si="380"/>
        <v>944</v>
      </c>
      <c r="E706" s="5">
        <f t="shared" si="376"/>
        <v>16.475908138826473</v>
      </c>
      <c r="F706" s="6">
        <f t="shared" si="377"/>
        <v>-0.6946583704589983</v>
      </c>
      <c r="G706" s="4">
        <f t="shared" si="381"/>
        <v>824</v>
      </c>
      <c r="H706" s="5">
        <f t="shared" si="382"/>
        <v>14.381513036433276</v>
      </c>
      <c r="I706" s="6">
        <f t="shared" si="379"/>
        <v>0.9702957262759964</v>
      </c>
      <c r="J706" s="5">
        <f t="shared" si="378"/>
        <v>-0.9702957262759984</v>
      </c>
      <c r="K706" s="4">
        <f t="shared" si="374"/>
        <v>-1.9984014443252818E-15</v>
      </c>
    </row>
    <row r="707" spans="1:11" ht="12.75">
      <c r="A707" s="4">
        <v>705</v>
      </c>
      <c r="B707" s="5">
        <f t="shared" si="375"/>
        <v>12.304571226560023</v>
      </c>
      <c r="C707" s="6">
        <f>IF('Sinus (gesamt)'!$J$20&lt;&gt;"",SIN(B707),"")</f>
        <v>-0.25881904510252096</v>
      </c>
      <c r="D707" s="4">
        <f t="shared" si="380"/>
        <v>945</v>
      </c>
      <c r="E707" s="5">
        <f t="shared" si="376"/>
        <v>16.493361431346415</v>
      </c>
      <c r="F707" s="6">
        <f t="shared" si="377"/>
        <v>-0.7071067811865477</v>
      </c>
      <c r="G707" s="4">
        <f t="shared" si="381"/>
        <v>825</v>
      </c>
      <c r="H707" s="5">
        <f t="shared" si="382"/>
        <v>14.398966328953218</v>
      </c>
      <c r="I707" s="6">
        <f t="shared" si="379"/>
        <v>0.9659258262890685</v>
      </c>
      <c r="J707" s="5">
        <f t="shared" si="378"/>
        <v>-0.9659258262890686</v>
      </c>
      <c r="K707" s="4">
        <f aca="true" t="shared" si="383" ref="K707:K722">C707+F707+I707</f>
        <v>0</v>
      </c>
    </row>
    <row r="708" spans="1:11" ht="12.75">
      <c r="A708" s="4">
        <v>706</v>
      </c>
      <c r="B708" s="5">
        <f aca="true" t="shared" si="384" ref="B708:B722">RADIANS(A708)</f>
        <v>12.322024519079967</v>
      </c>
      <c r="C708" s="6">
        <f>IF('Sinus (gesamt)'!$J$20&lt;&gt;"",SIN(B708),"")</f>
        <v>-0.24192189559966723</v>
      </c>
      <c r="D708" s="4">
        <f t="shared" si="380"/>
        <v>946</v>
      </c>
      <c r="E708" s="5">
        <f aca="true" t="shared" si="385" ref="E708:E722">RADIANS(D708)</f>
        <v>16.510814723866357</v>
      </c>
      <c r="F708" s="6">
        <f aca="true" t="shared" si="386" ref="F708:F722">SIN(E708)</f>
        <v>-0.7193398003386505</v>
      </c>
      <c r="G708" s="4">
        <f t="shared" si="381"/>
        <v>826</v>
      </c>
      <c r="H708" s="5">
        <f t="shared" si="382"/>
        <v>14.416419621473162</v>
      </c>
      <c r="I708" s="6">
        <f t="shared" si="379"/>
        <v>0.9612616959383189</v>
      </c>
      <c r="J708" s="5">
        <f aca="true" t="shared" si="387" ref="J708:J722">C708+F708</f>
        <v>-0.9612616959383178</v>
      </c>
      <c r="K708" s="4">
        <f t="shared" si="383"/>
        <v>1.1102230246251565E-15</v>
      </c>
    </row>
    <row r="709" spans="1:11" ht="12.75">
      <c r="A709" s="4">
        <v>707</v>
      </c>
      <c r="B709" s="5">
        <f t="shared" si="384"/>
        <v>12.33947781159991</v>
      </c>
      <c r="C709" s="6">
        <f>IF('Sinus (gesamt)'!$J$20&lt;&gt;"",SIN(B709),"")</f>
        <v>-0.22495105434386556</v>
      </c>
      <c r="D709" s="4">
        <f t="shared" si="380"/>
        <v>947</v>
      </c>
      <c r="E709" s="5">
        <f t="shared" si="385"/>
        <v>16.5282680163863</v>
      </c>
      <c r="F709" s="6">
        <f t="shared" si="386"/>
        <v>-0.7313537016191691</v>
      </c>
      <c r="G709" s="4">
        <f t="shared" si="381"/>
        <v>827</v>
      </c>
      <c r="H709" s="5">
        <f t="shared" si="382"/>
        <v>14.433872913993106</v>
      </c>
      <c r="I709" s="6">
        <f t="shared" si="379"/>
        <v>0.9563047559630353</v>
      </c>
      <c r="J709" s="5">
        <f t="shared" si="387"/>
        <v>-0.9563047559630347</v>
      </c>
      <c r="K709" s="4">
        <f t="shared" si="383"/>
        <v>0</v>
      </c>
    </row>
    <row r="710" spans="1:11" ht="12.75">
      <c r="A710" s="4">
        <v>708</v>
      </c>
      <c r="B710" s="5">
        <f t="shared" si="384"/>
        <v>12.356931104119854</v>
      </c>
      <c r="C710" s="6">
        <f>IF('Sinus (gesamt)'!$J$20&lt;&gt;"",SIN(B710),"")</f>
        <v>-0.20791169081775923</v>
      </c>
      <c r="D710" s="4">
        <f t="shared" si="380"/>
        <v>948</v>
      </c>
      <c r="E710" s="5">
        <f t="shared" si="385"/>
        <v>16.545721308906245</v>
      </c>
      <c r="F710" s="6">
        <f t="shared" si="386"/>
        <v>-0.7431448254773946</v>
      </c>
      <c r="G710" s="4">
        <f t="shared" si="381"/>
        <v>828</v>
      </c>
      <c r="H710" s="5">
        <f t="shared" si="382"/>
        <v>14.451326206513048</v>
      </c>
      <c r="I710" s="6">
        <f t="shared" si="379"/>
        <v>0.9510565162951538</v>
      </c>
      <c r="J710" s="5">
        <f t="shared" si="387"/>
        <v>-0.9510565162951539</v>
      </c>
      <c r="K710" s="4">
        <f t="shared" si="383"/>
        <v>0</v>
      </c>
    </row>
    <row r="711" spans="1:11" ht="12.75">
      <c r="A711" s="4">
        <v>709</v>
      </c>
      <c r="B711" s="5">
        <f t="shared" si="384"/>
        <v>12.374384396639796</v>
      </c>
      <c r="C711" s="6">
        <f>IF('Sinus (gesamt)'!$J$20&lt;&gt;"",SIN(B711),"")</f>
        <v>-0.19080899537654578</v>
      </c>
      <c r="D711" s="4">
        <f t="shared" si="380"/>
        <v>949</v>
      </c>
      <c r="E711" s="5">
        <f t="shared" si="385"/>
        <v>16.563174601426187</v>
      </c>
      <c r="F711" s="6">
        <f t="shared" si="386"/>
        <v>-0.7547095802227717</v>
      </c>
      <c r="G711" s="4">
        <f t="shared" si="381"/>
        <v>829</v>
      </c>
      <c r="H711" s="5">
        <f t="shared" si="382"/>
        <v>14.468779499032992</v>
      </c>
      <c r="I711" s="6">
        <f t="shared" si="379"/>
        <v>0.9455185755993167</v>
      </c>
      <c r="J711" s="5">
        <f t="shared" si="387"/>
        <v>-0.9455185755993174</v>
      </c>
      <c r="K711" s="4">
        <f t="shared" si="383"/>
        <v>0</v>
      </c>
    </row>
    <row r="712" spans="1:11" ht="12.75">
      <c r="A712" s="4">
        <v>710</v>
      </c>
      <c r="B712" s="5">
        <f t="shared" si="384"/>
        <v>12.39183768915974</v>
      </c>
      <c r="C712" s="6">
        <f>IF('Sinus (gesamt)'!$J$20&lt;&gt;"",SIN(B712),"")</f>
        <v>-0.17364817766693064</v>
      </c>
      <c r="D712" s="4">
        <f t="shared" si="380"/>
        <v>950</v>
      </c>
      <c r="E712" s="5">
        <f t="shared" si="385"/>
        <v>16.58062789394613</v>
      </c>
      <c r="F712" s="6">
        <f t="shared" si="386"/>
        <v>-0.766044443118977</v>
      </c>
      <c r="G712" s="4">
        <f t="shared" si="381"/>
        <v>830</v>
      </c>
      <c r="H712" s="5">
        <f t="shared" si="382"/>
        <v>14.486232791552935</v>
      </c>
      <c r="I712" s="6">
        <f t="shared" si="379"/>
        <v>0.9396926207859088</v>
      </c>
      <c r="J712" s="5">
        <f t="shared" si="387"/>
        <v>-0.9396926207859077</v>
      </c>
      <c r="K712" s="4">
        <f t="shared" si="383"/>
        <v>1.1102230246251565E-15</v>
      </c>
    </row>
    <row r="713" spans="1:11" ht="12.75">
      <c r="A713" s="4">
        <v>711</v>
      </c>
      <c r="B713" s="5">
        <f t="shared" si="384"/>
        <v>12.409290981679684</v>
      </c>
      <c r="C713" s="6">
        <f>IF('Sinus (gesamt)'!$J$20&lt;&gt;"",SIN(B713),"")</f>
        <v>-0.15643446504023048</v>
      </c>
      <c r="D713" s="4">
        <f t="shared" si="380"/>
        <v>951</v>
      </c>
      <c r="E713" s="5">
        <f t="shared" si="385"/>
        <v>16.598081186466075</v>
      </c>
      <c r="F713" s="6">
        <f t="shared" si="386"/>
        <v>-0.7771459614569715</v>
      </c>
      <c r="G713" s="4">
        <f t="shared" si="381"/>
        <v>831</v>
      </c>
      <c r="H713" s="5">
        <f t="shared" si="382"/>
        <v>14.503686084072879</v>
      </c>
      <c r="I713" s="6">
        <f t="shared" si="379"/>
        <v>0.9335804264972019</v>
      </c>
      <c r="J713" s="5">
        <f t="shared" si="387"/>
        <v>-0.933580426497202</v>
      </c>
      <c r="K713" s="4">
        <f t="shared" si="383"/>
        <v>0</v>
      </c>
    </row>
    <row r="714" spans="1:11" ht="12.75">
      <c r="A714" s="4">
        <v>712</v>
      </c>
      <c r="B714" s="5">
        <f t="shared" si="384"/>
        <v>12.426744274199626</v>
      </c>
      <c r="C714" s="6">
        <f>IF('Sinus (gesamt)'!$J$20&lt;&gt;"",SIN(B714),"")</f>
        <v>-0.13917310096006613</v>
      </c>
      <c r="D714" s="4">
        <f t="shared" si="380"/>
        <v>952</v>
      </c>
      <c r="E714" s="5">
        <f t="shared" si="385"/>
        <v>16.615534478986017</v>
      </c>
      <c r="F714" s="6">
        <f t="shared" si="386"/>
        <v>-0.7880107536067218</v>
      </c>
      <c r="G714" s="4">
        <f t="shared" si="381"/>
        <v>832</v>
      </c>
      <c r="H714" s="5">
        <f t="shared" si="382"/>
        <v>14.521139376592823</v>
      </c>
      <c r="I714" s="6">
        <f aca="true" t="shared" si="388" ref="I714:I722">SIN(H714)</f>
        <v>0.9271838545667872</v>
      </c>
      <c r="J714" s="5">
        <f t="shared" si="387"/>
        <v>-0.9271838545667879</v>
      </c>
      <c r="K714" s="4">
        <f t="shared" si="383"/>
        <v>0</v>
      </c>
    </row>
    <row r="715" spans="1:11" ht="12.75">
      <c r="A715" s="4">
        <v>713</v>
      </c>
      <c r="B715" s="5">
        <f t="shared" si="384"/>
        <v>12.44419756671957</v>
      </c>
      <c r="C715" s="6">
        <f>IF('Sinus (gesamt)'!$J$20&lt;&gt;"",SIN(B715),"")</f>
        <v>-0.12186934340514748</v>
      </c>
      <c r="D715" s="4">
        <f aca="true" t="shared" si="389" ref="D715:D722">A715+240</f>
        <v>953</v>
      </c>
      <c r="E715" s="5">
        <f t="shared" si="385"/>
        <v>16.63298777150596</v>
      </c>
      <c r="F715" s="6">
        <f t="shared" si="386"/>
        <v>-0.798635510047292</v>
      </c>
      <c r="G715" s="4">
        <f aca="true" t="shared" si="390" ref="G715:G722">A715+120</f>
        <v>833</v>
      </c>
      <c r="H715" s="5">
        <f t="shared" si="382"/>
        <v>14.538592669112765</v>
      </c>
      <c r="I715" s="6">
        <f t="shared" si="388"/>
        <v>0.9205048534524406</v>
      </c>
      <c r="J715" s="5">
        <f t="shared" si="387"/>
        <v>-0.9205048534524395</v>
      </c>
      <c r="K715" s="4">
        <f t="shared" si="383"/>
        <v>1.1102230246251565E-15</v>
      </c>
    </row>
    <row r="716" spans="1:11" ht="12.75">
      <c r="A716" s="4">
        <v>714</v>
      </c>
      <c r="B716" s="5">
        <f t="shared" si="384"/>
        <v>12.461650859239512</v>
      </c>
      <c r="C716" s="6">
        <f>IF('Sinus (gesamt)'!$J$20&lt;&gt;"",SIN(B716),"")</f>
        <v>-0.10452846326765454</v>
      </c>
      <c r="D716" s="4">
        <f t="shared" si="389"/>
        <v>954</v>
      </c>
      <c r="E716" s="5">
        <f t="shared" si="385"/>
        <v>16.650441064025905</v>
      </c>
      <c r="F716" s="6">
        <f t="shared" si="386"/>
        <v>-0.8090169943749481</v>
      </c>
      <c r="G716" s="4">
        <f t="shared" si="390"/>
        <v>834</v>
      </c>
      <c r="H716" s="5">
        <f aca="true" t="shared" si="391" ref="H716:H722">RADIANS(G716)</f>
        <v>14.556045961632709</v>
      </c>
      <c r="I716" s="6">
        <f t="shared" si="388"/>
        <v>0.9135454576426009</v>
      </c>
      <c r="J716" s="5">
        <f t="shared" si="387"/>
        <v>-0.9135454576426026</v>
      </c>
      <c r="K716" s="4">
        <f t="shared" si="383"/>
        <v>-1.7763568394002505E-15</v>
      </c>
    </row>
    <row r="717" spans="1:11" ht="12.75">
      <c r="A717" s="4">
        <v>715</v>
      </c>
      <c r="B717" s="5">
        <f t="shared" si="384"/>
        <v>12.479104151759456</v>
      </c>
      <c r="C717" s="6">
        <f>IF('Sinus (gesamt)'!$J$20&lt;&gt;"",SIN(B717),"")</f>
        <v>-0.08715574274765855</v>
      </c>
      <c r="D717" s="4">
        <f t="shared" si="389"/>
        <v>955</v>
      </c>
      <c r="E717" s="5">
        <f t="shared" si="385"/>
        <v>16.667894356545848</v>
      </c>
      <c r="F717" s="6">
        <f t="shared" si="386"/>
        <v>-0.8191520442889918</v>
      </c>
      <c r="G717" s="4">
        <f t="shared" si="390"/>
        <v>835</v>
      </c>
      <c r="H717" s="5">
        <f t="shared" si="391"/>
        <v>14.573499254152651</v>
      </c>
      <c r="I717" s="6">
        <f t="shared" si="388"/>
        <v>0.9063077870366504</v>
      </c>
      <c r="J717" s="5">
        <f t="shared" si="387"/>
        <v>-0.9063077870366504</v>
      </c>
      <c r="K717" s="4">
        <f t="shared" si="383"/>
        <v>0</v>
      </c>
    </row>
    <row r="718" spans="1:11" ht="12.75">
      <c r="A718" s="4">
        <v>716</v>
      </c>
      <c r="B718" s="5">
        <f t="shared" si="384"/>
        <v>12.4965574442794</v>
      </c>
      <c r="C718" s="6">
        <f>IF('Sinus (gesamt)'!$J$20&lt;&gt;"",SIN(B718),"")</f>
        <v>-0.069756473744125</v>
      </c>
      <c r="D718" s="4">
        <f t="shared" si="389"/>
        <v>956</v>
      </c>
      <c r="E718" s="5">
        <f t="shared" si="385"/>
        <v>16.68534764906579</v>
      </c>
      <c r="F718" s="6">
        <f t="shared" si="386"/>
        <v>-0.8290375725550411</v>
      </c>
      <c r="G718" s="4">
        <f t="shared" si="390"/>
        <v>836</v>
      </c>
      <c r="H718" s="5">
        <f t="shared" si="391"/>
        <v>14.590952546672595</v>
      </c>
      <c r="I718" s="6">
        <f t="shared" si="388"/>
        <v>0.8987940462991671</v>
      </c>
      <c r="J718" s="5">
        <f t="shared" si="387"/>
        <v>-0.898794046299166</v>
      </c>
      <c r="K718" s="4">
        <f t="shared" si="383"/>
        <v>1.1102230246251565E-15</v>
      </c>
    </row>
    <row r="719" spans="1:11" ht="12.75">
      <c r="A719" s="4">
        <v>717</v>
      </c>
      <c r="B719" s="5">
        <f t="shared" si="384"/>
        <v>12.514010736799342</v>
      </c>
      <c r="C719" s="6">
        <f>IF('Sinus (gesamt)'!$J$20&lt;&gt;"",SIN(B719),"")</f>
        <v>-0.05233595624294462</v>
      </c>
      <c r="D719" s="4">
        <f t="shared" si="389"/>
        <v>957</v>
      </c>
      <c r="E719" s="5">
        <f t="shared" si="385"/>
        <v>16.702800941585735</v>
      </c>
      <c r="F719" s="6">
        <f t="shared" si="386"/>
        <v>-0.8386705679454248</v>
      </c>
      <c r="G719" s="4">
        <f t="shared" si="390"/>
        <v>837</v>
      </c>
      <c r="H719" s="5">
        <f t="shared" si="391"/>
        <v>14.608405839192539</v>
      </c>
      <c r="I719" s="6">
        <f t="shared" si="388"/>
        <v>0.8910065241883677</v>
      </c>
      <c r="J719" s="5">
        <f t="shared" si="387"/>
        <v>-0.8910065241883695</v>
      </c>
      <c r="K719" s="4">
        <f t="shared" si="383"/>
        <v>-1.7763568394002505E-15</v>
      </c>
    </row>
    <row r="720" spans="1:11" ht="12.75">
      <c r="A720" s="4">
        <v>718</v>
      </c>
      <c r="B720" s="5">
        <f t="shared" si="384"/>
        <v>12.531464029319286</v>
      </c>
      <c r="C720" s="6">
        <f>IF('Sinus (gesamt)'!$J$20&lt;&gt;"",SIN(B720),"")</f>
        <v>-0.034899496702501066</v>
      </c>
      <c r="D720" s="4">
        <f t="shared" si="389"/>
        <v>958</v>
      </c>
      <c r="E720" s="5">
        <f t="shared" si="385"/>
        <v>16.720254234105678</v>
      </c>
      <c r="F720" s="6">
        <f t="shared" si="386"/>
        <v>-0.8480480961564262</v>
      </c>
      <c r="G720" s="4">
        <f t="shared" si="390"/>
        <v>838</v>
      </c>
      <c r="H720" s="5">
        <f t="shared" si="391"/>
        <v>14.625859131712481</v>
      </c>
      <c r="I720" s="6">
        <f t="shared" si="388"/>
        <v>0.8829475928589273</v>
      </c>
      <c r="J720" s="5">
        <f t="shared" si="387"/>
        <v>-0.8829475928589272</v>
      </c>
      <c r="K720" s="4">
        <f t="shared" si="383"/>
        <v>0</v>
      </c>
    </row>
    <row r="721" spans="1:11" ht="12.75">
      <c r="A721" s="4">
        <v>719</v>
      </c>
      <c r="B721" s="5">
        <f t="shared" si="384"/>
        <v>12.54891732183923</v>
      </c>
      <c r="C721" s="6">
        <f>IF('Sinus (gesamt)'!$J$20&lt;&gt;"",SIN(B721),"")</f>
        <v>-0.01745240643728292</v>
      </c>
      <c r="D721" s="4">
        <f t="shared" si="389"/>
        <v>959</v>
      </c>
      <c r="E721" s="5">
        <f t="shared" si="385"/>
        <v>16.73770752662562</v>
      </c>
      <c r="F721" s="6">
        <f t="shared" si="386"/>
        <v>-0.8571673007021119</v>
      </c>
      <c r="G721" s="4">
        <f t="shared" si="390"/>
        <v>839</v>
      </c>
      <c r="H721" s="5">
        <f t="shared" si="391"/>
        <v>14.643312424232425</v>
      </c>
      <c r="I721" s="6">
        <f t="shared" si="388"/>
        <v>0.8746197071393959</v>
      </c>
      <c r="J721" s="5">
        <f t="shared" si="387"/>
        <v>-0.8746197071393949</v>
      </c>
      <c r="K721" s="4">
        <f t="shared" si="383"/>
        <v>9.992007221626409E-16</v>
      </c>
    </row>
    <row r="722" spans="1:11" ht="12.75">
      <c r="A722" s="4">
        <v>720</v>
      </c>
      <c r="B722" s="5">
        <f t="shared" si="384"/>
        <v>12.566370614359172</v>
      </c>
      <c r="C722" s="6">
        <f>IF('Sinus (gesamt)'!$J$20&lt;&gt;"",SIN(B722),"")</f>
        <v>-4.90059381963448E-16</v>
      </c>
      <c r="D722" s="4">
        <f t="shared" si="389"/>
        <v>960</v>
      </c>
      <c r="E722" s="5">
        <f t="shared" si="385"/>
        <v>16.755160819145562</v>
      </c>
      <c r="F722" s="6">
        <f t="shared" si="386"/>
        <v>-0.8660254037844377</v>
      </c>
      <c r="G722" s="4">
        <f t="shared" si="390"/>
        <v>840</v>
      </c>
      <c r="H722" s="5">
        <f t="shared" si="391"/>
        <v>14.660765716752369</v>
      </c>
      <c r="I722" s="6">
        <f t="shared" si="388"/>
        <v>0.8660254037844384</v>
      </c>
      <c r="J722" s="5">
        <f t="shared" si="387"/>
        <v>-0.8660254037844382</v>
      </c>
      <c r="K722" s="4">
        <f t="shared" si="383"/>
        <v>0</v>
      </c>
    </row>
    <row r="723" ht="12.75">
      <c r="K723" s="4"/>
    </row>
    <row r="724" ht="12.75">
      <c r="K724" s="4"/>
    </row>
    <row r="725" ht="12.75">
      <c r="K725" s="4"/>
    </row>
    <row r="726" ht="12.75">
      <c r="K726" s="4"/>
    </row>
  </sheetData>
  <sheetProtection sheet="1" objects="1" scenarios="1"/>
  <printOptions gridLines="1"/>
  <pageMargins left="0.75" right="0.75" top="1" bottom="1" header="0.511811023" footer="0.511811023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22"/>
  <sheetViews>
    <sheetView workbookViewId="0" topLeftCell="A1">
      <selection activeCell="A1" sqref="A1"/>
    </sheetView>
  </sheetViews>
  <sheetFormatPr defaultColWidth="11.421875" defaultRowHeight="12.75"/>
  <cols>
    <col min="15" max="15" width="11.57421875" style="0" bestFit="1" customWidth="1"/>
  </cols>
  <sheetData>
    <row r="1" spans="1:16" ht="18.75">
      <c r="A1" s="7" t="s">
        <v>0</v>
      </c>
      <c r="B1" s="1" t="s">
        <v>1</v>
      </c>
      <c r="C1" s="2" t="s">
        <v>2</v>
      </c>
      <c r="D1" s="7" t="s">
        <v>0</v>
      </c>
      <c r="E1" s="1" t="s">
        <v>1</v>
      </c>
      <c r="F1" s="2" t="s">
        <v>3</v>
      </c>
      <c r="G1" s="7" t="s">
        <v>0</v>
      </c>
      <c r="H1" s="1" t="s">
        <v>1</v>
      </c>
      <c r="I1" s="2" t="s">
        <v>4</v>
      </c>
      <c r="J1" s="1" t="s">
        <v>5</v>
      </c>
      <c r="L1" s="7" t="s">
        <v>0</v>
      </c>
      <c r="M1" s="1" t="s">
        <v>1</v>
      </c>
      <c r="N1" s="2" t="s">
        <v>15</v>
      </c>
      <c r="O1" s="1" t="s">
        <v>7</v>
      </c>
      <c r="P1" s="1" t="s">
        <v>16</v>
      </c>
    </row>
    <row r="2" spans="1:16" ht="12.75">
      <c r="A2" s="4">
        <v>0</v>
      </c>
      <c r="B2" s="5">
        <f aca="true" t="shared" si="0" ref="B2:B65">RADIANS(A2)</f>
        <v>0</v>
      </c>
      <c r="C2" s="6">
        <f aca="true" t="shared" si="1" ref="C2:C65">SIN(B2)</f>
        <v>0</v>
      </c>
      <c r="D2" s="4">
        <f aca="true" t="shared" si="2" ref="D2:D65">A2+240</f>
        <v>240</v>
      </c>
      <c r="E2" s="5">
        <f aca="true" t="shared" si="3" ref="E2:E65">RADIANS(D2)</f>
        <v>4.1887902047863905</v>
      </c>
      <c r="F2" s="6">
        <f aca="true" t="shared" si="4" ref="F2:F65">SIN(E2)</f>
        <v>-0.8660254037844384</v>
      </c>
      <c r="G2" s="4">
        <f aca="true" t="shared" si="5" ref="G2:G65">A2+120</f>
        <v>120</v>
      </c>
      <c r="H2" s="5">
        <f aca="true" t="shared" si="6" ref="H2:H65">RADIANS(G2)</f>
        <v>2.0943951023931953</v>
      </c>
      <c r="I2" s="6">
        <f aca="true" t="shared" si="7" ref="I2:I65">SIN(H2)</f>
        <v>0.8660254037844387</v>
      </c>
      <c r="J2" s="5">
        <f aca="true" t="shared" si="8" ref="J2:J65">C2+F2</f>
        <v>-0.8660254037844384</v>
      </c>
      <c r="L2" s="4">
        <v>0</v>
      </c>
      <c r="M2" s="5">
        <f aca="true" t="shared" si="9" ref="M2:M65">RADIANS(L2)</f>
        <v>0</v>
      </c>
      <c r="N2" s="6">
        <f aca="true" t="shared" si="10" ref="N2:N65">SIN(M2)</f>
        <v>0</v>
      </c>
      <c r="O2" s="8">
        <f>IF('Sinus (gesamt)'!$J$22&lt;&gt;"",SIN(RADIANS(L2*'Sinus (gesamt)'!$F$22/50))*'Sinus (gesamt)'!$F$21/100,"")</f>
      </c>
      <c r="P2" s="9">
        <f>IF('Sinus (gesamt)'!$J$21&lt;&gt;"",N2+SIN(RADIANS(L2*'Sinus (gesamt)'!$F$22/50))*'Sinus (gesamt)'!$F$21/100,"")</f>
        <v>0</v>
      </c>
    </row>
    <row r="3" spans="1:16" ht="12.75">
      <c r="A3" s="4">
        <v>1</v>
      </c>
      <c r="B3" s="5">
        <f t="shared" si="0"/>
        <v>0.017453292519943295</v>
      </c>
      <c r="C3" s="6">
        <f t="shared" si="1"/>
        <v>0.01745240643728351</v>
      </c>
      <c r="D3" s="4">
        <f t="shared" si="2"/>
        <v>241</v>
      </c>
      <c r="E3" s="5">
        <f t="shared" si="3"/>
        <v>4.2062434973063345</v>
      </c>
      <c r="F3" s="6">
        <f t="shared" si="4"/>
        <v>-0.874619707139396</v>
      </c>
      <c r="G3" s="4">
        <f t="shared" si="5"/>
        <v>121</v>
      </c>
      <c r="H3" s="5">
        <f t="shared" si="6"/>
        <v>2.111848394913139</v>
      </c>
      <c r="I3" s="6">
        <f t="shared" si="7"/>
        <v>0.8571673007021123</v>
      </c>
      <c r="J3" s="5">
        <f t="shared" si="8"/>
        <v>-0.8571673007021124</v>
      </c>
      <c r="L3" s="4">
        <v>1</v>
      </c>
      <c r="M3" s="5">
        <f t="shared" si="9"/>
        <v>0.017453292519943295</v>
      </c>
      <c r="N3" s="6">
        <f t="shared" si="10"/>
        <v>0.01745240643728351</v>
      </c>
      <c r="O3" s="8">
        <f>IF('Sinus (gesamt)'!$J$22&lt;&gt;"",SIN(RADIANS(L3*'Sinus (gesamt)'!$F$22/50))*'Sinus (gesamt)'!$F$21/100,"")</f>
      </c>
      <c r="P3" s="9">
        <f>IF('Sinus (gesamt)'!$J$21&lt;&gt;"",N3+SIN(RADIANS(L3*'Sinus (gesamt)'!$F$22/50))*'Sinus (gesamt)'!$F$21/100,"")</f>
        <v>0.022681751002143</v>
      </c>
    </row>
    <row r="4" spans="1:16" ht="12.75">
      <c r="A4" s="4">
        <v>2</v>
      </c>
      <c r="B4" s="5">
        <f t="shared" si="0"/>
        <v>0.03490658503988659</v>
      </c>
      <c r="C4" s="6">
        <f t="shared" si="1"/>
        <v>0.03489949670250097</v>
      </c>
      <c r="D4" s="4">
        <f t="shared" si="2"/>
        <v>242</v>
      </c>
      <c r="E4" s="5">
        <f t="shared" si="3"/>
        <v>4.223696789826278</v>
      </c>
      <c r="F4" s="6">
        <f t="shared" si="4"/>
        <v>-0.882947592858927</v>
      </c>
      <c r="G4" s="4">
        <f t="shared" si="5"/>
        <v>122</v>
      </c>
      <c r="H4" s="5">
        <f t="shared" si="6"/>
        <v>2.129301687433082</v>
      </c>
      <c r="I4" s="6">
        <f t="shared" si="7"/>
        <v>0.8480480961564261</v>
      </c>
      <c r="J4" s="5">
        <f t="shared" si="8"/>
        <v>-0.8480480961564261</v>
      </c>
      <c r="L4" s="4">
        <v>2</v>
      </c>
      <c r="M4" s="5">
        <f t="shared" si="9"/>
        <v>0.03490658503988659</v>
      </c>
      <c r="N4" s="6">
        <f t="shared" si="10"/>
        <v>0.03489949670250097</v>
      </c>
      <c r="O4" s="8">
        <f>IF('Sinus (gesamt)'!$J$22&lt;&gt;"",SIN(RADIANS(L4*'Sinus (gesamt)'!$F$22/50))*'Sinus (gesamt)'!$F$21/100,"")</f>
      </c>
      <c r="P4" s="9">
        <f>IF('Sinus (gesamt)'!$J$21&lt;&gt;"",N4+SIN(RADIANS(L4*'Sinus (gesamt)'!$F$22/50))*'Sinus (gesamt)'!$F$21/100,"")</f>
        <v>0.04531838736251679</v>
      </c>
    </row>
    <row r="5" spans="1:16" ht="12.75">
      <c r="A5" s="4">
        <v>3</v>
      </c>
      <c r="B5" s="5">
        <f t="shared" si="0"/>
        <v>0.05235987755982989</v>
      </c>
      <c r="C5" s="6">
        <f t="shared" si="1"/>
        <v>0.052335956242943835</v>
      </c>
      <c r="D5" s="4">
        <f t="shared" si="2"/>
        <v>243</v>
      </c>
      <c r="E5" s="5">
        <f t="shared" si="3"/>
        <v>4.241150082346221</v>
      </c>
      <c r="F5" s="6">
        <f t="shared" si="4"/>
        <v>-0.8910065241883678</v>
      </c>
      <c r="G5" s="4">
        <f t="shared" si="5"/>
        <v>123</v>
      </c>
      <c r="H5" s="5">
        <f t="shared" si="6"/>
        <v>2.1467549799530254</v>
      </c>
      <c r="I5" s="6">
        <f t="shared" si="7"/>
        <v>0.8386705679454239</v>
      </c>
      <c r="J5" s="5">
        <f t="shared" si="8"/>
        <v>-0.8386705679454239</v>
      </c>
      <c r="L5" s="4">
        <v>3</v>
      </c>
      <c r="M5" s="5">
        <f t="shared" si="9"/>
        <v>0.05235987755982989</v>
      </c>
      <c r="N5" s="6">
        <f t="shared" si="10"/>
        <v>0.052335956242943835</v>
      </c>
      <c r="O5" s="8">
        <f>IF('Sinus (gesamt)'!$J$22&lt;&gt;"",SIN(RADIANS(L5*'Sinus (gesamt)'!$F$22/50))*'Sinus (gesamt)'!$F$21/100,"")</f>
      </c>
      <c r="P5" s="9">
        <f>IF('Sinus (gesamt)'!$J$21&lt;&gt;"",N5+SIN(RADIANS(L5*'Sinus (gesamt)'!$F$22/50))*'Sinus (gesamt)'!$F$21/100,"")</f>
        <v>0.06786509894909508</v>
      </c>
    </row>
    <row r="6" spans="1:16" ht="12.75">
      <c r="A6" s="4">
        <v>4</v>
      </c>
      <c r="B6" s="5">
        <f t="shared" si="0"/>
        <v>0.06981317007977318</v>
      </c>
      <c r="C6" s="6">
        <f t="shared" si="1"/>
        <v>0.0697564737441253</v>
      </c>
      <c r="D6" s="4">
        <f t="shared" si="2"/>
        <v>244</v>
      </c>
      <c r="E6" s="5">
        <f t="shared" si="3"/>
        <v>4.258603374866164</v>
      </c>
      <c r="F6" s="6">
        <f t="shared" si="4"/>
        <v>-0.8987940462991668</v>
      </c>
      <c r="G6" s="4">
        <f t="shared" si="5"/>
        <v>124</v>
      </c>
      <c r="H6" s="5">
        <f t="shared" si="6"/>
        <v>2.1642082724729685</v>
      </c>
      <c r="I6" s="6">
        <f t="shared" si="7"/>
        <v>0.8290375725550417</v>
      </c>
      <c r="J6" s="5">
        <f t="shared" si="8"/>
        <v>-0.8290375725550415</v>
      </c>
      <c r="L6" s="4">
        <v>4</v>
      </c>
      <c r="M6" s="5">
        <f t="shared" si="9"/>
        <v>0.06981317007977318</v>
      </c>
      <c r="N6" s="6">
        <f t="shared" si="10"/>
        <v>0.0697564737441253</v>
      </c>
      <c r="O6" s="8">
        <f>IF('Sinus (gesamt)'!$J$22&lt;&gt;"",SIN(RADIANS(L6*'Sinus (gesamt)'!$F$22/50))*'Sinus (gesamt)'!$F$21/100,"")</f>
      </c>
      <c r="P6" s="9">
        <f>IF('Sinus (gesamt)'!$J$21&lt;&gt;"",N6+SIN(RADIANS(L6*'Sinus (gesamt)'!$F$22/50))*'Sinus (gesamt)'!$F$21/100,"")</f>
        <v>0.09027768234366543</v>
      </c>
    </row>
    <row r="7" spans="1:16" ht="12.75">
      <c r="A7" s="4">
        <v>5</v>
      </c>
      <c r="B7" s="5">
        <f t="shared" si="0"/>
        <v>0.08726646259971647</v>
      </c>
      <c r="C7" s="6">
        <f t="shared" si="1"/>
        <v>0.08715574274765817</v>
      </c>
      <c r="D7" s="4">
        <f t="shared" si="2"/>
        <v>245</v>
      </c>
      <c r="E7" s="5">
        <f t="shared" si="3"/>
        <v>4.276056667386108</v>
      </c>
      <c r="F7" s="6">
        <f t="shared" si="4"/>
        <v>-0.90630778703665</v>
      </c>
      <c r="G7" s="4">
        <f t="shared" si="5"/>
        <v>125</v>
      </c>
      <c r="H7" s="5">
        <f t="shared" si="6"/>
        <v>2.181661564992912</v>
      </c>
      <c r="I7" s="6">
        <f t="shared" si="7"/>
        <v>0.8191520442889917</v>
      </c>
      <c r="J7" s="5">
        <f t="shared" si="8"/>
        <v>-0.8191520442889919</v>
      </c>
      <c r="L7" s="4">
        <v>5</v>
      </c>
      <c r="M7" s="5">
        <f t="shared" si="9"/>
        <v>0.08726646259971647</v>
      </c>
      <c r="N7" s="6">
        <f t="shared" si="10"/>
        <v>0.08715574274765817</v>
      </c>
      <c r="O7" s="8">
        <f>IF('Sinus (gesamt)'!$J$22&lt;&gt;"",SIN(RADIANS(L7*'Sinus (gesamt)'!$F$22/50))*'Sinus (gesamt)'!$F$21/100,"")</f>
      </c>
      <c r="P7" s="9">
        <f>IF('Sinus (gesamt)'!$J$21&lt;&gt;"",N7+SIN(RADIANS(L7*'Sinus (gesamt)'!$F$22/50))*'Sinus (gesamt)'!$F$21/100,"")</f>
        <v>0.11251283845210014</v>
      </c>
    </row>
    <row r="8" spans="1:16" ht="12.75">
      <c r="A8" s="4">
        <v>6</v>
      </c>
      <c r="B8" s="5">
        <f t="shared" si="0"/>
        <v>0.10471975511965978</v>
      </c>
      <c r="C8" s="6">
        <f t="shared" si="1"/>
        <v>0.10452846326765347</v>
      </c>
      <c r="D8" s="4">
        <f t="shared" si="2"/>
        <v>246</v>
      </c>
      <c r="E8" s="5">
        <f t="shared" si="3"/>
        <v>4.293509959906051</v>
      </c>
      <c r="F8" s="6">
        <f t="shared" si="4"/>
        <v>-0.913545457642601</v>
      </c>
      <c r="G8" s="4">
        <f t="shared" si="5"/>
        <v>126</v>
      </c>
      <c r="H8" s="5">
        <f t="shared" si="6"/>
        <v>2.199114857512855</v>
      </c>
      <c r="I8" s="6">
        <f t="shared" si="7"/>
        <v>0.8090169943749475</v>
      </c>
      <c r="J8" s="5">
        <f t="shared" si="8"/>
        <v>-0.8090169943749475</v>
      </c>
      <c r="L8" s="4">
        <v>6</v>
      </c>
      <c r="M8" s="5">
        <f t="shared" si="9"/>
        <v>0.10471975511965978</v>
      </c>
      <c r="N8" s="6">
        <f t="shared" si="10"/>
        <v>0.10452846326765347</v>
      </c>
      <c r="O8" s="8">
        <f>IF('Sinus (gesamt)'!$J$22&lt;&gt;"",SIN(RADIANS(L8*'Sinus (gesamt)'!$F$22/50))*'Sinus (gesamt)'!$F$21/100,"")</f>
      </c>
      <c r="P8" s="9">
        <f>IF('Sinus (gesamt)'!$J$21&lt;&gt;"",N8+SIN(RADIANS(L8*'Sinus (gesamt)'!$F$22/50))*'Sinus (gesamt)'!$F$21/100,"")</f>
        <v>0.13452846326765347</v>
      </c>
    </row>
    <row r="9" spans="1:16" ht="12.75">
      <c r="A9" s="4">
        <v>7</v>
      </c>
      <c r="B9" s="5">
        <f t="shared" si="0"/>
        <v>0.12217304763960307</v>
      </c>
      <c r="C9" s="6">
        <f t="shared" si="1"/>
        <v>0.12186934340514748</v>
      </c>
      <c r="D9" s="4">
        <f t="shared" si="2"/>
        <v>247</v>
      </c>
      <c r="E9" s="5">
        <f t="shared" si="3"/>
        <v>4.310963252425994</v>
      </c>
      <c r="F9" s="6">
        <f t="shared" si="4"/>
        <v>-0.9205048534524403</v>
      </c>
      <c r="G9" s="4">
        <f t="shared" si="5"/>
        <v>127</v>
      </c>
      <c r="H9" s="5">
        <f t="shared" si="6"/>
        <v>2.2165681500327987</v>
      </c>
      <c r="I9" s="6">
        <f t="shared" si="7"/>
        <v>0.7986355100472927</v>
      </c>
      <c r="J9" s="5">
        <f t="shared" si="8"/>
        <v>-0.7986355100472928</v>
      </c>
      <c r="L9" s="4">
        <v>7</v>
      </c>
      <c r="M9" s="5">
        <f t="shared" si="9"/>
        <v>0.12217304763960307</v>
      </c>
      <c r="N9" s="6">
        <f t="shared" si="10"/>
        <v>0.12186934340514748</v>
      </c>
      <c r="O9" s="8">
        <f>IF('Sinus (gesamt)'!$J$22&lt;&gt;"",SIN(RADIANS(L9*'Sinus (gesamt)'!$F$22/50))*'Sinus (gesamt)'!$F$21/100,"")</f>
      </c>
      <c r="P9" s="9">
        <f>IF('Sinus (gesamt)'!$J$21&lt;&gt;"",N9+SIN(RADIANS(L9*'Sinus (gesamt)'!$F$22/50))*'Sinus (gesamt)'!$F$21/100,"")</f>
        <v>0.15628392958621024</v>
      </c>
    </row>
    <row r="10" spans="1:16" ht="12.75">
      <c r="A10" s="4">
        <v>8</v>
      </c>
      <c r="B10" s="5">
        <f t="shared" si="0"/>
        <v>0.13962634015954636</v>
      </c>
      <c r="C10" s="6">
        <f t="shared" si="1"/>
        <v>0.13917310096006544</v>
      </c>
      <c r="D10" s="4">
        <f t="shared" si="2"/>
        <v>248</v>
      </c>
      <c r="E10" s="5">
        <f t="shared" si="3"/>
        <v>4.328416544945937</v>
      </c>
      <c r="F10" s="6">
        <f t="shared" si="4"/>
        <v>-0.9271838545667873</v>
      </c>
      <c r="G10" s="4">
        <f t="shared" si="5"/>
        <v>128</v>
      </c>
      <c r="H10" s="5">
        <f t="shared" si="6"/>
        <v>2.234021442552742</v>
      </c>
      <c r="I10" s="6">
        <f t="shared" si="7"/>
        <v>0.788010753606722</v>
      </c>
      <c r="J10" s="5">
        <f t="shared" si="8"/>
        <v>-0.7880107536067219</v>
      </c>
      <c r="L10" s="4">
        <v>8</v>
      </c>
      <c r="M10" s="5">
        <f t="shared" si="9"/>
        <v>0.13962634015954636</v>
      </c>
      <c r="N10" s="6">
        <f t="shared" si="10"/>
        <v>0.13917310096006544</v>
      </c>
      <c r="O10" s="8">
        <f>IF('Sinus (gesamt)'!$J$22&lt;&gt;"",SIN(RADIANS(L10*'Sinus (gesamt)'!$F$22/50))*'Sinus (gesamt)'!$F$21/100,"")</f>
      </c>
      <c r="P10" s="9">
        <f>IF('Sinus (gesamt)'!$J$21&lt;&gt;"",N10+SIN(RADIANS(L10*'Sinus (gesamt)'!$F$22/50))*'Sinus (gesamt)'!$F$21/100,"")</f>
        <v>0.17774035754125778</v>
      </c>
    </row>
    <row r="11" spans="1:16" ht="12.75">
      <c r="A11" s="4">
        <v>9</v>
      </c>
      <c r="B11" s="5">
        <f t="shared" si="0"/>
        <v>0.15707963267948966</v>
      </c>
      <c r="C11" s="6">
        <f t="shared" si="1"/>
        <v>0.15643446504023087</v>
      </c>
      <c r="D11" s="4">
        <f t="shared" si="2"/>
        <v>249</v>
      </c>
      <c r="E11" s="5">
        <f t="shared" si="3"/>
        <v>4.34586983746588</v>
      </c>
      <c r="F11" s="6">
        <f t="shared" si="4"/>
        <v>-0.9335804264972016</v>
      </c>
      <c r="G11" s="4">
        <f t="shared" si="5"/>
        <v>129</v>
      </c>
      <c r="H11" s="5">
        <f t="shared" si="6"/>
        <v>2.251474735072685</v>
      </c>
      <c r="I11" s="6">
        <f t="shared" si="7"/>
        <v>0.777145961456971</v>
      </c>
      <c r="J11" s="5">
        <f t="shared" si="8"/>
        <v>-0.7771459614569708</v>
      </c>
      <c r="L11" s="4">
        <v>9</v>
      </c>
      <c r="M11" s="5">
        <f t="shared" si="9"/>
        <v>0.15707963267948966</v>
      </c>
      <c r="N11" s="6">
        <f t="shared" si="10"/>
        <v>0.15643446504023087</v>
      </c>
      <c r="O11" s="8">
        <f>IF('Sinus (gesamt)'!$J$22&lt;&gt;"",SIN(RADIANS(L11*'Sinus (gesamt)'!$F$22/50))*'Sinus (gesamt)'!$F$21/100,"")</f>
      </c>
      <c r="P11" s="9">
        <f>IF('Sinus (gesamt)'!$J$21&lt;&gt;"",N11+SIN(RADIANS(L11*'Sinus (gesamt)'!$F$22/50))*'Sinus (gesamt)'!$F$21/100,"")</f>
        <v>0.1988608719114237</v>
      </c>
    </row>
    <row r="12" spans="1:16" ht="12.75">
      <c r="A12" s="4">
        <v>10</v>
      </c>
      <c r="B12" s="5">
        <f t="shared" si="0"/>
        <v>0.17453292519943295</v>
      </c>
      <c r="C12" s="6">
        <f t="shared" si="1"/>
        <v>0.17364817766693033</v>
      </c>
      <c r="D12" s="4">
        <f t="shared" si="2"/>
        <v>250</v>
      </c>
      <c r="E12" s="5">
        <f t="shared" si="3"/>
        <v>4.363323129985824</v>
      </c>
      <c r="F12" s="6">
        <f t="shared" si="4"/>
        <v>-0.9396926207859084</v>
      </c>
      <c r="G12" s="4">
        <f t="shared" si="5"/>
        <v>130</v>
      </c>
      <c r="H12" s="5">
        <f t="shared" si="6"/>
        <v>2.2689280275926285</v>
      </c>
      <c r="I12" s="6">
        <f t="shared" si="7"/>
        <v>0.766044443118978</v>
      </c>
      <c r="J12" s="5">
        <f t="shared" si="8"/>
        <v>-0.7660444431189781</v>
      </c>
      <c r="L12" s="4">
        <v>10</v>
      </c>
      <c r="M12" s="5">
        <f t="shared" si="9"/>
        <v>0.17453292519943295</v>
      </c>
      <c r="N12" s="6">
        <f t="shared" si="10"/>
        <v>0.17364817766693033</v>
      </c>
      <c r="O12" s="8">
        <f>IF('Sinus (gesamt)'!$J$22&lt;&gt;"",SIN(RADIANS(L12*'Sinus (gesamt)'!$F$22/50))*'Sinus (gesamt)'!$F$21/100,"")</f>
      </c>
      <c r="P12" s="9">
        <f>IF('Sinus (gesamt)'!$J$21&lt;&gt;"",N12+SIN(RADIANS(L12*'Sinus (gesamt)'!$F$22/50))*'Sinus (gesamt)'!$F$21/100,"")</f>
        <v>0.21961084425406902</v>
      </c>
    </row>
    <row r="13" spans="1:16" ht="12.75">
      <c r="A13" s="4">
        <v>11</v>
      </c>
      <c r="B13" s="5">
        <f t="shared" si="0"/>
        <v>0.19198621771937624</v>
      </c>
      <c r="C13" s="6">
        <f t="shared" si="1"/>
        <v>0.1908089953765448</v>
      </c>
      <c r="D13" s="4">
        <f t="shared" si="2"/>
        <v>251</v>
      </c>
      <c r="E13" s="5">
        <f t="shared" si="3"/>
        <v>4.380776422505767</v>
      </c>
      <c r="F13" s="6">
        <f t="shared" si="4"/>
        <v>-0.9455185755993168</v>
      </c>
      <c r="G13" s="4">
        <f t="shared" si="5"/>
        <v>131</v>
      </c>
      <c r="H13" s="5">
        <f t="shared" si="6"/>
        <v>2.2863813201125716</v>
      </c>
      <c r="I13" s="6">
        <f t="shared" si="7"/>
        <v>0.7547095802227721</v>
      </c>
      <c r="J13" s="5">
        <f t="shared" si="8"/>
        <v>-0.754709580222772</v>
      </c>
      <c r="L13" s="4">
        <v>11</v>
      </c>
      <c r="M13" s="5">
        <f t="shared" si="9"/>
        <v>0.19198621771937624</v>
      </c>
      <c r="N13" s="6">
        <f t="shared" si="10"/>
        <v>0.1908089953765448</v>
      </c>
      <c r="O13" s="8">
        <f>IF('Sinus (gesamt)'!$J$22&lt;&gt;"",SIN(RADIANS(L13*'Sinus (gesamt)'!$F$22/50))*'Sinus (gesamt)'!$F$21/100,"")</f>
      </c>
      <c r="P13" s="9">
        <f>IF('Sinus (gesamt)'!$J$21&lt;&gt;"",N13+SIN(RADIANS(L13*'Sinus (gesamt)'!$F$22/50))*'Sinus (gesamt)'!$F$21/100,"")</f>
        <v>0.2399581180338843</v>
      </c>
    </row>
    <row r="14" spans="1:16" ht="12.75">
      <c r="A14" s="4">
        <v>12</v>
      </c>
      <c r="B14" s="5">
        <f t="shared" si="0"/>
        <v>0.20943951023931956</v>
      </c>
      <c r="C14" s="6">
        <f t="shared" si="1"/>
        <v>0.20791169081775934</v>
      </c>
      <c r="D14" s="4">
        <f t="shared" si="2"/>
        <v>252</v>
      </c>
      <c r="E14" s="5">
        <f t="shared" si="3"/>
        <v>4.39822971502571</v>
      </c>
      <c r="F14" s="6">
        <f t="shared" si="4"/>
        <v>-0.9510565162951535</v>
      </c>
      <c r="G14" s="4">
        <f t="shared" si="5"/>
        <v>132</v>
      </c>
      <c r="H14" s="5">
        <f t="shared" si="6"/>
        <v>2.303834612632515</v>
      </c>
      <c r="I14" s="6">
        <f t="shared" si="7"/>
        <v>0.7431448254773942</v>
      </c>
      <c r="J14" s="5">
        <f t="shared" si="8"/>
        <v>-0.7431448254773942</v>
      </c>
      <c r="L14" s="4">
        <v>12</v>
      </c>
      <c r="M14" s="5">
        <f t="shared" si="9"/>
        <v>0.20943951023931956</v>
      </c>
      <c r="N14" s="6">
        <f t="shared" si="10"/>
        <v>0.20791169081775934</v>
      </c>
      <c r="O14" s="8">
        <f>IF('Sinus (gesamt)'!$J$22&lt;&gt;"",SIN(RADIANS(L14*'Sinus (gesamt)'!$F$22/50))*'Sinus (gesamt)'!$F$21/100,"")</f>
      </c>
      <c r="P14" s="9">
        <f>IF('Sinus (gesamt)'!$J$21&lt;&gt;"",N14+SIN(RADIANS(L14*'Sinus (gesamt)'!$F$22/50))*'Sinus (gesamt)'!$F$21/100,"")</f>
        <v>0.25987321504482563</v>
      </c>
    </row>
    <row r="15" spans="1:16" ht="12.75">
      <c r="A15" s="4">
        <v>13</v>
      </c>
      <c r="B15" s="5">
        <f t="shared" si="0"/>
        <v>0.22689280275926285</v>
      </c>
      <c r="C15" s="6">
        <f t="shared" si="1"/>
        <v>0.224951054343865</v>
      </c>
      <c r="D15" s="4">
        <f t="shared" si="2"/>
        <v>253</v>
      </c>
      <c r="E15" s="5">
        <f t="shared" si="3"/>
        <v>4.4156830075456535</v>
      </c>
      <c r="F15" s="6">
        <f t="shared" si="4"/>
        <v>-0.9563047559630353</v>
      </c>
      <c r="G15" s="4">
        <f t="shared" si="5"/>
        <v>133</v>
      </c>
      <c r="H15" s="5">
        <f t="shared" si="6"/>
        <v>2.321287905152458</v>
      </c>
      <c r="I15" s="6">
        <f t="shared" si="7"/>
        <v>0.7313537016191706</v>
      </c>
      <c r="J15" s="5">
        <f t="shared" si="8"/>
        <v>-0.7313537016191703</v>
      </c>
      <c r="L15" s="4">
        <v>13</v>
      </c>
      <c r="M15" s="5">
        <f t="shared" si="9"/>
        <v>0.22689280275926285</v>
      </c>
      <c r="N15" s="6">
        <f t="shared" si="10"/>
        <v>0.224951054343865</v>
      </c>
      <c r="O15" s="8">
        <f>IF('Sinus (gesamt)'!$J$22&lt;&gt;"",SIN(RADIANS(L15*'Sinus (gesamt)'!$F$22/50))*'Sinus (gesamt)'!$F$21/100,"")</f>
      </c>
      <c r="P15" s="9">
        <f>IF('Sinus (gesamt)'!$J$21&lt;&gt;"",N15+SIN(RADIANS(L15*'Sinus (gesamt)'!$F$22/50))*'Sinus (gesamt)'!$F$21/100,"")</f>
        <v>0.279329521566064</v>
      </c>
    </row>
    <row r="16" spans="1:16" ht="12.75">
      <c r="A16" s="4">
        <v>14</v>
      </c>
      <c r="B16" s="5">
        <f t="shared" si="0"/>
        <v>0.24434609527920614</v>
      </c>
      <c r="C16" s="6">
        <f t="shared" si="1"/>
        <v>0.24192189559966773</v>
      </c>
      <c r="D16" s="4">
        <f t="shared" si="2"/>
        <v>254</v>
      </c>
      <c r="E16" s="5">
        <f t="shared" si="3"/>
        <v>4.4331363000655974</v>
      </c>
      <c r="F16" s="6">
        <f t="shared" si="4"/>
        <v>-0.961261695938319</v>
      </c>
      <c r="G16" s="4">
        <f t="shared" si="5"/>
        <v>134</v>
      </c>
      <c r="H16" s="5">
        <f t="shared" si="6"/>
        <v>2.3387411976724017</v>
      </c>
      <c r="I16" s="6">
        <f t="shared" si="7"/>
        <v>0.7193398003386511</v>
      </c>
      <c r="J16" s="5">
        <f t="shared" si="8"/>
        <v>-0.7193398003386513</v>
      </c>
      <c r="L16" s="4">
        <v>14</v>
      </c>
      <c r="M16" s="5">
        <f t="shared" si="9"/>
        <v>0.24434609527920614</v>
      </c>
      <c r="N16" s="6">
        <f t="shared" si="10"/>
        <v>0.24192189559966773</v>
      </c>
      <c r="O16" s="8">
        <f>IF('Sinus (gesamt)'!$J$22&lt;&gt;"",SIN(RADIANS(L16*'Sinus (gesamt)'!$F$22/50))*'Sinus (gesamt)'!$F$21/100,"")</f>
      </c>
      <c r="P16" s="9">
        <f>IF('Sinus (gesamt)'!$J$21&lt;&gt;"",N16+SIN(RADIANS(L16*'Sinus (gesamt)'!$F$22/50))*'Sinus (gesamt)'!$F$21/100,"")</f>
        <v>0.29830345284682225</v>
      </c>
    </row>
    <row r="17" spans="1:16" ht="12.75">
      <c r="A17" s="4">
        <v>15</v>
      </c>
      <c r="B17" s="5">
        <f t="shared" si="0"/>
        <v>0.2617993877991494</v>
      </c>
      <c r="C17" s="6">
        <f t="shared" si="1"/>
        <v>0.25881904510252074</v>
      </c>
      <c r="D17" s="4">
        <f t="shared" si="2"/>
        <v>255</v>
      </c>
      <c r="E17" s="5">
        <f t="shared" si="3"/>
        <v>4.4505895925855405</v>
      </c>
      <c r="F17" s="6">
        <f t="shared" si="4"/>
        <v>-0.9659258262890683</v>
      </c>
      <c r="G17" s="4">
        <f t="shared" si="5"/>
        <v>135</v>
      </c>
      <c r="H17" s="5">
        <f t="shared" si="6"/>
        <v>2.356194490192345</v>
      </c>
      <c r="I17" s="6">
        <f t="shared" si="7"/>
        <v>0.7071067811865476</v>
      </c>
      <c r="J17" s="5">
        <f t="shared" si="8"/>
        <v>-0.7071067811865476</v>
      </c>
      <c r="L17" s="4">
        <v>15</v>
      </c>
      <c r="M17" s="5">
        <f t="shared" si="9"/>
        <v>0.2617993877991494</v>
      </c>
      <c r="N17" s="6">
        <f t="shared" si="10"/>
        <v>0.25881904510252074</v>
      </c>
      <c r="O17" s="8">
        <f>IF('Sinus (gesamt)'!$J$22&lt;&gt;"",SIN(RADIANS(L17*'Sinus (gesamt)'!$F$22/50))*'Sinus (gesamt)'!$F$21/100,"")</f>
      </c>
      <c r="P17" s="9">
        <f>IF('Sinus (gesamt)'!$J$21&lt;&gt;"",N17+SIN(RADIANS(L17*'Sinus (gesamt)'!$F$22/50))*'Sinus (gesamt)'!$F$21/100,"")</f>
        <v>0.31677459467986485</v>
      </c>
    </row>
    <row r="18" spans="1:16" ht="12.75">
      <c r="A18" s="4">
        <v>16</v>
      </c>
      <c r="B18" s="5">
        <f t="shared" si="0"/>
        <v>0.2792526803190927</v>
      </c>
      <c r="C18" s="6">
        <f t="shared" si="1"/>
        <v>0.27563735581699916</v>
      </c>
      <c r="D18" s="4">
        <f t="shared" si="2"/>
        <v>256</v>
      </c>
      <c r="E18" s="5">
        <f t="shared" si="3"/>
        <v>4.468042885105484</v>
      </c>
      <c r="F18" s="6">
        <f t="shared" si="4"/>
        <v>-0.9702957262759965</v>
      </c>
      <c r="G18" s="4">
        <f t="shared" si="5"/>
        <v>136</v>
      </c>
      <c r="H18" s="5">
        <f t="shared" si="6"/>
        <v>2.3736477827122884</v>
      </c>
      <c r="I18" s="6">
        <f t="shared" si="7"/>
        <v>0.6946583704589971</v>
      </c>
      <c r="J18" s="5">
        <f t="shared" si="8"/>
        <v>-0.6946583704589973</v>
      </c>
      <c r="L18" s="4">
        <v>16</v>
      </c>
      <c r="M18" s="5">
        <f t="shared" si="9"/>
        <v>0.2792526803190927</v>
      </c>
      <c r="N18" s="6">
        <f t="shared" si="10"/>
        <v>0.27563735581699916</v>
      </c>
      <c r="O18" s="8">
        <f>IF('Sinus (gesamt)'!$J$22&lt;&gt;"",SIN(RADIANS(L18*'Sinus (gesamt)'!$F$22/50))*'Sinus (gesamt)'!$F$21/100,"")</f>
      </c>
      <c r="P18" s="9">
        <f>IF('Sinus (gesamt)'!$J$21&lt;&gt;"",N18+SIN(RADIANS(L18*'Sinus (gesamt)'!$F$22/50))*'Sinus (gesamt)'!$F$21/100,"")</f>
        <v>0.3347258209977316</v>
      </c>
    </row>
    <row r="19" spans="1:16" ht="12.75">
      <c r="A19" s="4">
        <v>17</v>
      </c>
      <c r="B19" s="5">
        <f t="shared" si="0"/>
        <v>0.29670597283903605</v>
      </c>
      <c r="C19" s="6">
        <f t="shared" si="1"/>
        <v>0.29237170472273677</v>
      </c>
      <c r="D19" s="4">
        <f t="shared" si="2"/>
        <v>257</v>
      </c>
      <c r="E19" s="5">
        <f t="shared" si="3"/>
        <v>4.485496177625427</v>
      </c>
      <c r="F19" s="6">
        <f t="shared" si="4"/>
        <v>-0.9743700647852351</v>
      </c>
      <c r="G19" s="4">
        <f t="shared" si="5"/>
        <v>137</v>
      </c>
      <c r="H19" s="5">
        <f t="shared" si="6"/>
        <v>2.3911010752322315</v>
      </c>
      <c r="I19" s="6">
        <f t="shared" si="7"/>
        <v>0.6819983600624986</v>
      </c>
      <c r="J19" s="5">
        <f t="shared" si="8"/>
        <v>-0.6819983600624984</v>
      </c>
      <c r="L19" s="4">
        <v>17</v>
      </c>
      <c r="M19" s="5">
        <f t="shared" si="9"/>
        <v>0.29670597283903605</v>
      </c>
      <c r="N19" s="6">
        <f t="shared" si="10"/>
        <v>0.29237170472273677</v>
      </c>
      <c r="O19" s="8">
        <f>IF('Sinus (gesamt)'!$J$22&lt;&gt;"",SIN(RADIANS(L19*'Sinus (gesamt)'!$F$22/50))*'Sinus (gesamt)'!$F$21/100,"")</f>
      </c>
      <c r="P19" s="9">
        <f>IF('Sinus (gesamt)'!$J$21&lt;&gt;"",N19+SIN(RADIANS(L19*'Sinus (gesamt)'!$F$22/50))*'Sinus (gesamt)'!$F$21/100,"")</f>
        <v>0.3521433866082415</v>
      </c>
    </row>
    <row r="20" spans="1:16" ht="12.75">
      <c r="A20" s="4">
        <v>18</v>
      </c>
      <c r="B20" s="5">
        <f t="shared" si="0"/>
        <v>0.3141592653589793</v>
      </c>
      <c r="C20" s="6">
        <f t="shared" si="1"/>
        <v>0.3090169943749474</v>
      </c>
      <c r="D20" s="4">
        <f t="shared" si="2"/>
        <v>258</v>
      </c>
      <c r="E20" s="5">
        <f t="shared" si="3"/>
        <v>4.50294947014537</v>
      </c>
      <c r="F20" s="6">
        <f t="shared" si="4"/>
        <v>-0.9781476007338056</v>
      </c>
      <c r="G20" s="4">
        <f t="shared" si="5"/>
        <v>138</v>
      </c>
      <c r="H20" s="5">
        <f t="shared" si="6"/>
        <v>2.4085543677521746</v>
      </c>
      <c r="I20" s="6">
        <f t="shared" si="7"/>
        <v>0.6691306063588583</v>
      </c>
      <c r="J20" s="5">
        <f t="shared" si="8"/>
        <v>-0.6691306063588582</v>
      </c>
      <c r="L20" s="4">
        <v>18</v>
      </c>
      <c r="M20" s="5">
        <f t="shared" si="9"/>
        <v>0.3141592653589793</v>
      </c>
      <c r="N20" s="6">
        <f t="shared" si="10"/>
        <v>0.3090169943749474</v>
      </c>
      <c r="O20" s="8">
        <f>IF('Sinus (gesamt)'!$J$22&lt;&gt;"",SIN(RADIANS(L20*'Sinus (gesamt)'!$F$22/50))*'Sinus (gesamt)'!$F$21/100,"")</f>
      </c>
      <c r="P20" s="9">
        <f>IF('Sinus (gesamt)'!$J$21&lt;&gt;"",N20+SIN(RADIANS(L20*'Sinus (gesamt)'!$F$22/50))*'Sinus (gesamt)'!$F$21/100,"")</f>
        <v>0.3690169943749474</v>
      </c>
    </row>
    <row r="21" spans="1:16" ht="12.75">
      <c r="A21" s="4">
        <v>19</v>
      </c>
      <c r="B21" s="5">
        <f t="shared" si="0"/>
        <v>0.33161255787892263</v>
      </c>
      <c r="C21" s="6">
        <f t="shared" si="1"/>
        <v>0.3255681544571567</v>
      </c>
      <c r="D21" s="4">
        <f t="shared" si="2"/>
        <v>259</v>
      </c>
      <c r="E21" s="5">
        <f t="shared" si="3"/>
        <v>4.520402762665314</v>
      </c>
      <c r="F21" s="6">
        <f t="shared" si="4"/>
        <v>-0.981627183447664</v>
      </c>
      <c r="G21" s="4">
        <f t="shared" si="5"/>
        <v>139</v>
      </c>
      <c r="H21" s="5">
        <f t="shared" si="6"/>
        <v>2.426007660272118</v>
      </c>
      <c r="I21" s="6">
        <f t="shared" si="7"/>
        <v>0.6560590289905073</v>
      </c>
      <c r="J21" s="5">
        <f t="shared" si="8"/>
        <v>-0.6560590289905073</v>
      </c>
      <c r="L21" s="4">
        <v>19</v>
      </c>
      <c r="M21" s="5">
        <f t="shared" si="9"/>
        <v>0.33161255787892263</v>
      </c>
      <c r="N21" s="6">
        <f t="shared" si="10"/>
        <v>0.3255681544571567</v>
      </c>
      <c r="O21" s="8">
        <f>IF('Sinus (gesamt)'!$J$22&lt;&gt;"",SIN(RADIANS(L21*'Sinus (gesamt)'!$F$22/50))*'Sinus (gesamt)'!$F$21/100,"")</f>
      </c>
      <c r="P21" s="9">
        <f>IF('Sinus (gesamt)'!$J$21&lt;&gt;"",N21+SIN(RADIANS(L21*'Sinus (gesamt)'!$F$22/50))*'Sinus (gesamt)'!$F$21/100,"")</f>
        <v>0.38533983634266145</v>
      </c>
    </row>
    <row r="22" spans="1:16" ht="12.75">
      <c r="A22" s="4">
        <v>20</v>
      </c>
      <c r="B22" s="5">
        <f t="shared" si="0"/>
        <v>0.3490658503988659</v>
      </c>
      <c r="C22" s="6">
        <f t="shared" si="1"/>
        <v>0.3420201433256687</v>
      </c>
      <c r="D22" s="4">
        <f t="shared" si="2"/>
        <v>260</v>
      </c>
      <c r="E22" s="5">
        <f t="shared" si="3"/>
        <v>4.537856055185257</v>
      </c>
      <c r="F22" s="6">
        <f t="shared" si="4"/>
        <v>-0.984807753012208</v>
      </c>
      <c r="G22" s="4">
        <f t="shared" si="5"/>
        <v>140</v>
      </c>
      <c r="H22" s="5">
        <f t="shared" si="6"/>
        <v>2.443460952792061</v>
      </c>
      <c r="I22" s="6">
        <f t="shared" si="7"/>
        <v>0.6427876096865395</v>
      </c>
      <c r="J22" s="5">
        <f t="shared" si="8"/>
        <v>-0.6427876096865393</v>
      </c>
      <c r="L22" s="4">
        <v>20</v>
      </c>
      <c r="M22" s="5">
        <f t="shared" si="9"/>
        <v>0.3490658503988659</v>
      </c>
      <c r="N22" s="6">
        <f t="shared" si="10"/>
        <v>0.3420201433256687</v>
      </c>
      <c r="O22" s="8">
        <f>IF('Sinus (gesamt)'!$J$22&lt;&gt;"",SIN(RADIANS(L22*'Sinus (gesamt)'!$F$22/50))*'Sinus (gesamt)'!$F$21/100,"")</f>
      </c>
      <c r="P22" s="9">
        <f>IF('Sinus (gesamt)'!$J$21&lt;&gt;"",N22+SIN(RADIANS(L22*'Sinus (gesamt)'!$F$22/50))*'Sinus (gesamt)'!$F$21/100,"")</f>
        <v>0.4011086085064012</v>
      </c>
    </row>
    <row r="23" spans="1:16" ht="12.75">
      <c r="A23" s="4">
        <v>21</v>
      </c>
      <c r="B23" s="5">
        <f t="shared" si="0"/>
        <v>0.3665191429188092</v>
      </c>
      <c r="C23" s="6">
        <f t="shared" si="1"/>
        <v>0.35836794954530027</v>
      </c>
      <c r="D23" s="4">
        <f t="shared" si="2"/>
        <v>261</v>
      </c>
      <c r="E23" s="5">
        <f t="shared" si="3"/>
        <v>4.5553093477052</v>
      </c>
      <c r="F23" s="6">
        <f t="shared" si="4"/>
        <v>-0.9876883405951377</v>
      </c>
      <c r="G23" s="4">
        <f t="shared" si="5"/>
        <v>141</v>
      </c>
      <c r="H23" s="5">
        <f t="shared" si="6"/>
        <v>2.4609142453120048</v>
      </c>
      <c r="I23" s="6">
        <f t="shared" si="7"/>
        <v>0.6293203910498374</v>
      </c>
      <c r="J23" s="5">
        <f t="shared" si="8"/>
        <v>-0.6293203910498374</v>
      </c>
      <c r="L23" s="4">
        <v>21</v>
      </c>
      <c r="M23" s="5">
        <f t="shared" si="9"/>
        <v>0.3665191429188092</v>
      </c>
      <c r="N23" s="6">
        <f t="shared" si="10"/>
        <v>0.35836794954530027</v>
      </c>
      <c r="O23" s="8">
        <f>IF('Sinus (gesamt)'!$J$22&lt;&gt;"",SIN(RADIANS(L23*'Sinus (gesamt)'!$F$22/50))*'Sinus (gesamt)'!$F$21/100,"")</f>
      </c>
      <c r="P23" s="9">
        <f>IF('Sinus (gesamt)'!$J$21&lt;&gt;"",N23+SIN(RADIANS(L23*'Sinus (gesamt)'!$F$22/50))*'Sinus (gesamt)'!$F$21/100,"")</f>
        <v>0.4163234991226444</v>
      </c>
    </row>
    <row r="24" spans="1:16" ht="12.75">
      <c r="A24" s="4">
        <v>22</v>
      </c>
      <c r="B24" s="5">
        <f t="shared" si="0"/>
        <v>0.3839724354387525</v>
      </c>
      <c r="C24" s="6">
        <f t="shared" si="1"/>
        <v>0.374606593415912</v>
      </c>
      <c r="D24" s="4">
        <f t="shared" si="2"/>
        <v>262</v>
      </c>
      <c r="E24" s="5">
        <f t="shared" si="3"/>
        <v>4.572762640225143</v>
      </c>
      <c r="F24" s="6">
        <f t="shared" si="4"/>
        <v>-0.9902680687415703</v>
      </c>
      <c r="G24" s="4">
        <f t="shared" si="5"/>
        <v>142</v>
      </c>
      <c r="H24" s="5">
        <f t="shared" si="6"/>
        <v>2.478367537831948</v>
      </c>
      <c r="I24" s="6">
        <f t="shared" si="7"/>
        <v>0.6156614753256584</v>
      </c>
      <c r="J24" s="5">
        <f t="shared" si="8"/>
        <v>-0.6156614753256582</v>
      </c>
      <c r="L24" s="4">
        <v>22</v>
      </c>
      <c r="M24" s="5">
        <f t="shared" si="9"/>
        <v>0.3839724354387525</v>
      </c>
      <c r="N24" s="6">
        <f t="shared" si="10"/>
        <v>0.374606593415912</v>
      </c>
      <c r="O24" s="8">
        <f>IF('Sinus (gesamt)'!$J$22&lt;&gt;"",SIN(RADIANS(L24*'Sinus (gesamt)'!$F$22/50))*'Sinus (gesamt)'!$F$21/100,"")</f>
      </c>
      <c r="P24" s="9">
        <f>IF('Sinus (gesamt)'!$J$21&lt;&gt;"",N24+SIN(RADIANS(L24*'Sinus (gesamt)'!$F$22/50))*'Sinus (gesamt)'!$F$21/100,"")</f>
        <v>0.4309881506630665</v>
      </c>
    </row>
    <row r="25" spans="1:16" ht="12.75">
      <c r="A25" s="4">
        <v>23</v>
      </c>
      <c r="B25" s="5">
        <f t="shared" si="0"/>
        <v>0.4014257279586958</v>
      </c>
      <c r="C25" s="6">
        <f t="shared" si="1"/>
        <v>0.39073112848927377</v>
      </c>
      <c r="D25" s="4">
        <f t="shared" si="2"/>
        <v>263</v>
      </c>
      <c r="E25" s="5">
        <f t="shared" si="3"/>
        <v>4.590215932745087</v>
      </c>
      <c r="F25" s="6">
        <f t="shared" si="4"/>
        <v>-0.9925461516413221</v>
      </c>
      <c r="G25" s="4">
        <f t="shared" si="5"/>
        <v>143</v>
      </c>
      <c r="H25" s="5">
        <f t="shared" si="6"/>
        <v>2.4958208303518914</v>
      </c>
      <c r="I25" s="6">
        <f t="shared" si="7"/>
        <v>0.6018150231520482</v>
      </c>
      <c r="J25" s="5">
        <f t="shared" si="8"/>
        <v>-0.6018150231520483</v>
      </c>
      <c r="L25" s="4">
        <v>23</v>
      </c>
      <c r="M25" s="5">
        <f t="shared" si="9"/>
        <v>0.4014257279586958</v>
      </c>
      <c r="N25" s="6">
        <f t="shared" si="10"/>
        <v>0.39073112848927377</v>
      </c>
      <c r="O25" s="8">
        <f>IF('Sinus (gesamt)'!$J$22&lt;&gt;"",SIN(RADIANS(L25*'Sinus (gesamt)'!$F$22/50))*'Sinus (gesamt)'!$F$21/100,"")</f>
      </c>
      <c r="P25" s="9">
        <f>IF('Sinus (gesamt)'!$J$21&lt;&gt;"",N25+SIN(RADIANS(L25*'Sinus (gesamt)'!$F$22/50))*'Sinus (gesamt)'!$F$21/100,"")</f>
        <v>0.4451095957114728</v>
      </c>
    </row>
    <row r="26" spans="1:16" ht="12.75">
      <c r="A26" s="4">
        <v>24</v>
      </c>
      <c r="B26" s="5">
        <f t="shared" si="0"/>
        <v>0.4188790204786391</v>
      </c>
      <c r="C26" s="6">
        <f t="shared" si="1"/>
        <v>0.4067366430758002</v>
      </c>
      <c r="D26" s="4">
        <f t="shared" si="2"/>
        <v>264</v>
      </c>
      <c r="E26" s="5">
        <f t="shared" si="3"/>
        <v>4.60766922526503</v>
      </c>
      <c r="F26" s="6">
        <f t="shared" si="4"/>
        <v>-0.9945218953682734</v>
      </c>
      <c r="G26" s="4">
        <f t="shared" si="5"/>
        <v>144</v>
      </c>
      <c r="H26" s="5">
        <f t="shared" si="6"/>
        <v>2.5132741228718345</v>
      </c>
      <c r="I26" s="6">
        <f t="shared" si="7"/>
        <v>0.5877852522924732</v>
      </c>
      <c r="J26" s="5">
        <f t="shared" si="8"/>
        <v>-0.5877852522924731</v>
      </c>
      <c r="L26" s="4">
        <v>24</v>
      </c>
      <c r="M26" s="5">
        <f t="shared" si="9"/>
        <v>0.4188790204786391</v>
      </c>
      <c r="N26" s="6">
        <f t="shared" si="10"/>
        <v>0.4067366430758002</v>
      </c>
      <c r="O26" s="8">
        <f>IF('Sinus (gesamt)'!$J$22&lt;&gt;"",SIN(RADIANS(L26*'Sinus (gesamt)'!$F$22/50))*'Sinus (gesamt)'!$F$21/100,"")</f>
      </c>
      <c r="P26" s="9">
        <f>IF('Sinus (gesamt)'!$J$21&lt;&gt;"",N26+SIN(RADIANS(L26*'Sinus (gesamt)'!$F$22/50))*'Sinus (gesamt)'!$F$21/100,"")</f>
        <v>0.4586981673028665</v>
      </c>
    </row>
    <row r="27" spans="1:16" ht="12.75">
      <c r="A27" s="4">
        <v>25</v>
      </c>
      <c r="B27" s="5">
        <f t="shared" si="0"/>
        <v>0.4363323129985824</v>
      </c>
      <c r="C27" s="6">
        <f t="shared" si="1"/>
        <v>0.42261826174069944</v>
      </c>
      <c r="D27" s="4">
        <f t="shared" si="2"/>
        <v>265</v>
      </c>
      <c r="E27" s="5">
        <f t="shared" si="3"/>
        <v>4.625122517784973</v>
      </c>
      <c r="F27" s="6">
        <f t="shared" si="4"/>
        <v>-0.9961946980917455</v>
      </c>
      <c r="G27" s="4">
        <f t="shared" si="5"/>
        <v>145</v>
      </c>
      <c r="H27" s="5">
        <f t="shared" si="6"/>
        <v>2.530727415391778</v>
      </c>
      <c r="I27" s="6">
        <f t="shared" si="7"/>
        <v>0.5735764363510459</v>
      </c>
      <c r="J27" s="5">
        <f t="shared" si="8"/>
        <v>-0.573576436351046</v>
      </c>
      <c r="L27" s="4">
        <v>25</v>
      </c>
      <c r="M27" s="5">
        <f t="shared" si="9"/>
        <v>0.4363323129985824</v>
      </c>
      <c r="N27" s="6">
        <f t="shared" si="10"/>
        <v>0.42261826174069944</v>
      </c>
      <c r="O27" s="8">
        <f>IF('Sinus (gesamt)'!$J$22&lt;&gt;"",SIN(RADIANS(L27*'Sinus (gesamt)'!$F$22/50))*'Sinus (gesamt)'!$F$21/100,"")</f>
      </c>
      <c r="P27" s="9">
        <f>IF('Sinus (gesamt)'!$J$21&lt;&gt;"",N27+SIN(RADIANS(L27*'Sinus (gesamt)'!$F$22/50))*'Sinus (gesamt)'!$F$21/100,"")</f>
        <v>0.47176738439803895</v>
      </c>
    </row>
    <row r="28" spans="1:16" ht="12.75">
      <c r="A28" s="4">
        <v>26</v>
      </c>
      <c r="B28" s="5">
        <f t="shared" si="0"/>
        <v>0.4537856055185257</v>
      </c>
      <c r="C28" s="6">
        <f t="shared" si="1"/>
        <v>0.4383711467890774</v>
      </c>
      <c r="D28" s="4">
        <f t="shared" si="2"/>
        <v>266</v>
      </c>
      <c r="E28" s="5">
        <f t="shared" si="3"/>
        <v>4.642575810304916</v>
      </c>
      <c r="F28" s="6">
        <f t="shared" si="4"/>
        <v>-0.9975640502598242</v>
      </c>
      <c r="G28" s="4">
        <f t="shared" si="5"/>
        <v>146</v>
      </c>
      <c r="H28" s="5">
        <f t="shared" si="6"/>
        <v>2.548180707911721</v>
      </c>
      <c r="I28" s="6">
        <f t="shared" si="7"/>
        <v>0.5591929034707469</v>
      </c>
      <c r="J28" s="5">
        <f t="shared" si="8"/>
        <v>-0.5591929034707468</v>
      </c>
      <c r="L28" s="4">
        <v>26</v>
      </c>
      <c r="M28" s="5">
        <f t="shared" si="9"/>
        <v>0.4537856055185257</v>
      </c>
      <c r="N28" s="6">
        <f t="shared" si="10"/>
        <v>0.4383711467890774</v>
      </c>
      <c r="O28" s="8">
        <f>IF('Sinus (gesamt)'!$J$22&lt;&gt;"",SIN(RADIANS(L28*'Sinus (gesamt)'!$F$22/50))*'Sinus (gesamt)'!$F$21/100,"")</f>
      </c>
      <c r="P28" s="9">
        <f>IF('Sinus (gesamt)'!$J$21&lt;&gt;"",N28+SIN(RADIANS(L28*'Sinus (gesamt)'!$F$22/50))*'Sinus (gesamt)'!$F$21/100,"")</f>
        <v>0.48433381337621606</v>
      </c>
    </row>
    <row r="29" spans="1:16" ht="12.75">
      <c r="A29" s="4">
        <v>27</v>
      </c>
      <c r="B29" s="5">
        <f t="shared" si="0"/>
        <v>0.47123889803846897</v>
      </c>
      <c r="C29" s="6">
        <f t="shared" si="1"/>
        <v>0.45399049973954675</v>
      </c>
      <c r="D29" s="4">
        <f t="shared" si="2"/>
        <v>267</v>
      </c>
      <c r="E29" s="5">
        <f t="shared" si="3"/>
        <v>4.6600291028248595</v>
      </c>
      <c r="F29" s="6">
        <f t="shared" si="4"/>
        <v>-0.9986295347545738</v>
      </c>
      <c r="G29" s="4">
        <f t="shared" si="5"/>
        <v>147</v>
      </c>
      <c r="H29" s="5">
        <f t="shared" si="6"/>
        <v>2.5656340004316642</v>
      </c>
      <c r="I29" s="6">
        <f t="shared" si="7"/>
        <v>0.5446390350150273</v>
      </c>
      <c r="J29" s="5">
        <f t="shared" si="8"/>
        <v>-0.5446390350150271</v>
      </c>
      <c r="L29" s="4">
        <v>27</v>
      </c>
      <c r="M29" s="5">
        <f t="shared" si="9"/>
        <v>0.47123889803846897</v>
      </c>
      <c r="N29" s="6">
        <f t="shared" si="10"/>
        <v>0.45399049973954675</v>
      </c>
      <c r="O29" s="8">
        <f>IF('Sinus (gesamt)'!$J$22&lt;&gt;"",SIN(RADIANS(L29*'Sinus (gesamt)'!$F$22/50))*'Sinus (gesamt)'!$F$21/100,"")</f>
      </c>
      <c r="P29" s="9">
        <f>IF('Sinus (gesamt)'!$J$21&lt;&gt;"",N29+SIN(RADIANS(L29*'Sinus (gesamt)'!$F$22/50))*'Sinus (gesamt)'!$F$21/100,"")</f>
        <v>0.4964169066107396</v>
      </c>
    </row>
    <row r="30" spans="1:16" ht="12.75">
      <c r="A30" s="4">
        <v>28</v>
      </c>
      <c r="B30" s="5">
        <f t="shared" si="0"/>
        <v>0.4886921905584123</v>
      </c>
      <c r="C30" s="6">
        <f t="shared" si="1"/>
        <v>0.4694715627858908</v>
      </c>
      <c r="D30" s="4">
        <f t="shared" si="2"/>
        <v>268</v>
      </c>
      <c r="E30" s="5">
        <f t="shared" si="3"/>
        <v>4.6774823953448035</v>
      </c>
      <c r="F30" s="6">
        <f t="shared" si="4"/>
        <v>-0.9993908270190958</v>
      </c>
      <c r="G30" s="4">
        <f t="shared" si="5"/>
        <v>148</v>
      </c>
      <c r="H30" s="5">
        <f t="shared" si="6"/>
        <v>2.5830872929516078</v>
      </c>
      <c r="I30" s="6">
        <f t="shared" si="7"/>
        <v>0.5299192642332049</v>
      </c>
      <c r="J30" s="5">
        <f t="shared" si="8"/>
        <v>-0.5299192642332049</v>
      </c>
      <c r="L30" s="4">
        <v>28</v>
      </c>
      <c r="M30" s="5">
        <f t="shared" si="9"/>
        <v>0.4886921905584123</v>
      </c>
      <c r="N30" s="6">
        <f t="shared" si="10"/>
        <v>0.4694715627858908</v>
      </c>
      <c r="O30" s="8">
        <f>IF('Sinus (gesamt)'!$J$22&lt;&gt;"",SIN(RADIANS(L30*'Sinus (gesamt)'!$F$22/50))*'Sinus (gesamt)'!$F$21/100,"")</f>
      </c>
      <c r="P30" s="9">
        <f>IF('Sinus (gesamt)'!$J$21&lt;&gt;"",N30+SIN(RADIANS(L30*'Sinus (gesamt)'!$F$22/50))*'Sinus (gesamt)'!$F$21/100,"")</f>
        <v>0.5080388193670832</v>
      </c>
    </row>
    <row r="31" spans="1:16" ht="12.75">
      <c r="A31" s="4">
        <v>29</v>
      </c>
      <c r="B31" s="5">
        <f t="shared" si="0"/>
        <v>0.5061454830783556</v>
      </c>
      <c r="C31" s="6">
        <f t="shared" si="1"/>
        <v>0.48480962024633706</v>
      </c>
      <c r="D31" s="4">
        <f t="shared" si="2"/>
        <v>269</v>
      </c>
      <c r="E31" s="5">
        <f t="shared" si="3"/>
        <v>4.694935687864747</v>
      </c>
      <c r="F31" s="6">
        <f t="shared" si="4"/>
        <v>-0.9998476951563913</v>
      </c>
      <c r="G31" s="4">
        <f t="shared" si="5"/>
        <v>149</v>
      </c>
      <c r="H31" s="5">
        <f t="shared" si="6"/>
        <v>2.600540585471551</v>
      </c>
      <c r="I31" s="6">
        <f t="shared" si="7"/>
        <v>0.5150380749100544</v>
      </c>
      <c r="J31" s="5">
        <f t="shared" si="8"/>
        <v>-0.5150380749100543</v>
      </c>
      <c r="L31" s="4">
        <v>29</v>
      </c>
      <c r="M31" s="5">
        <f t="shared" si="9"/>
        <v>0.5061454830783556</v>
      </c>
      <c r="N31" s="6">
        <f t="shared" si="10"/>
        <v>0.48480962024633706</v>
      </c>
      <c r="O31" s="8">
        <f>IF('Sinus (gesamt)'!$J$22&lt;&gt;"",SIN(RADIANS(L31*'Sinus (gesamt)'!$F$22/50))*'Sinus (gesamt)'!$F$21/100,"")</f>
      </c>
      <c r="P31" s="9">
        <f>IF('Sinus (gesamt)'!$J$21&lt;&gt;"",N31+SIN(RADIANS(L31*'Sinus (gesamt)'!$F$22/50))*'Sinus (gesamt)'!$F$21/100,"")</f>
        <v>0.5192242064273999</v>
      </c>
    </row>
    <row r="32" spans="1:16" ht="12.75">
      <c r="A32" s="4">
        <v>30</v>
      </c>
      <c r="B32" s="5">
        <f t="shared" si="0"/>
        <v>0.5235987755982988</v>
      </c>
      <c r="C32" s="6">
        <f t="shared" si="1"/>
        <v>0.49999999999999994</v>
      </c>
      <c r="D32" s="4">
        <f t="shared" si="2"/>
        <v>270</v>
      </c>
      <c r="E32" s="5">
        <f t="shared" si="3"/>
        <v>4.71238898038469</v>
      </c>
      <c r="F32" s="6">
        <f t="shared" si="4"/>
        <v>-1</v>
      </c>
      <c r="G32" s="4">
        <f t="shared" si="5"/>
        <v>150</v>
      </c>
      <c r="H32" s="5">
        <f t="shared" si="6"/>
        <v>2.6179938779914944</v>
      </c>
      <c r="I32" s="6">
        <f t="shared" si="7"/>
        <v>0.49999999999999994</v>
      </c>
      <c r="J32" s="5">
        <f t="shared" si="8"/>
        <v>-0.5</v>
      </c>
      <c r="L32" s="4">
        <v>30</v>
      </c>
      <c r="M32" s="5">
        <f t="shared" si="9"/>
        <v>0.5235987755982988</v>
      </c>
      <c r="N32" s="6">
        <f t="shared" si="10"/>
        <v>0.49999999999999994</v>
      </c>
      <c r="O32" s="8">
        <f>IF('Sinus (gesamt)'!$J$22&lt;&gt;"",SIN(RADIANS(L32*'Sinus (gesamt)'!$F$22/50))*'Sinus (gesamt)'!$F$21/100,"")</f>
      </c>
      <c r="P32" s="9">
        <f>IF('Sinus (gesamt)'!$J$21&lt;&gt;"",N32+SIN(RADIANS(L32*'Sinus (gesamt)'!$F$22/50))*'Sinus (gesamt)'!$F$21/100,"")</f>
        <v>0.5299999999999999</v>
      </c>
    </row>
    <row r="33" spans="1:16" ht="12.75">
      <c r="A33" s="4">
        <v>31</v>
      </c>
      <c r="B33" s="5">
        <f t="shared" si="0"/>
        <v>0.5410520681182421</v>
      </c>
      <c r="C33" s="6">
        <f t="shared" si="1"/>
        <v>0.5150380749100542</v>
      </c>
      <c r="D33" s="4">
        <f t="shared" si="2"/>
        <v>271</v>
      </c>
      <c r="E33" s="5">
        <f t="shared" si="3"/>
        <v>4.729842272904633</v>
      </c>
      <c r="F33" s="6">
        <f t="shared" si="4"/>
        <v>-0.9998476951563913</v>
      </c>
      <c r="G33" s="4">
        <f t="shared" si="5"/>
        <v>151</v>
      </c>
      <c r="H33" s="5">
        <f t="shared" si="6"/>
        <v>2.6354471705114375</v>
      </c>
      <c r="I33" s="6">
        <f t="shared" si="7"/>
        <v>0.48480962024633717</v>
      </c>
      <c r="J33" s="5">
        <f t="shared" si="8"/>
        <v>-0.4848096202463371</v>
      </c>
      <c r="L33" s="4">
        <v>31</v>
      </c>
      <c r="M33" s="5">
        <f t="shared" si="9"/>
        <v>0.5410520681182421</v>
      </c>
      <c r="N33" s="6">
        <f t="shared" si="10"/>
        <v>0.5150380749100542</v>
      </c>
      <c r="O33" s="8">
        <f>IF('Sinus (gesamt)'!$J$22&lt;&gt;"",SIN(RADIANS(L33*'Sinus (gesamt)'!$F$22/50))*'Sinus (gesamt)'!$F$21/100,"")</f>
      </c>
      <c r="P33" s="9">
        <f>IF('Sinus (gesamt)'!$J$21&lt;&gt;"",N33+SIN(RADIANS(L33*'Sinus (gesamt)'!$F$22/50))*'Sinus (gesamt)'!$F$21/100,"")</f>
        <v>0.5403951706144962</v>
      </c>
    </row>
    <row r="34" spans="1:16" ht="12.75">
      <c r="A34" s="4">
        <v>32</v>
      </c>
      <c r="B34" s="5">
        <f t="shared" si="0"/>
        <v>0.5585053606381855</v>
      </c>
      <c r="C34" s="6">
        <f t="shared" si="1"/>
        <v>0.5299192642332049</v>
      </c>
      <c r="D34" s="4">
        <f t="shared" si="2"/>
        <v>272</v>
      </c>
      <c r="E34" s="5">
        <f t="shared" si="3"/>
        <v>4.747295565424577</v>
      </c>
      <c r="F34" s="6">
        <f t="shared" si="4"/>
        <v>-0.9993908270190958</v>
      </c>
      <c r="G34" s="4">
        <f t="shared" si="5"/>
        <v>152</v>
      </c>
      <c r="H34" s="5">
        <f t="shared" si="6"/>
        <v>2.652900463031381</v>
      </c>
      <c r="I34" s="6">
        <f t="shared" si="7"/>
        <v>0.4694715627858907</v>
      </c>
      <c r="J34" s="5">
        <f t="shared" si="8"/>
        <v>-0.46947156278589086</v>
      </c>
      <c r="L34" s="4">
        <v>32</v>
      </c>
      <c r="M34" s="5">
        <f t="shared" si="9"/>
        <v>0.5585053606381855</v>
      </c>
      <c r="N34" s="6">
        <f t="shared" si="10"/>
        <v>0.5299192642332049</v>
      </c>
      <c r="O34" s="8">
        <f>IF('Sinus (gesamt)'!$J$22&lt;&gt;"",SIN(RADIANS(L34*'Sinus (gesamt)'!$F$22/50))*'Sinus (gesamt)'!$F$21/100,"")</f>
      </c>
      <c r="P34" s="9">
        <f>IF('Sinus (gesamt)'!$J$21&lt;&gt;"",N34+SIN(RADIANS(L34*'Sinus (gesamt)'!$F$22/50))*'Sinus (gesamt)'!$F$21/100,"")</f>
        <v>0.550440472832745</v>
      </c>
    </row>
    <row r="35" spans="1:16" ht="12.75">
      <c r="A35" s="4">
        <v>33</v>
      </c>
      <c r="B35" s="5">
        <f t="shared" si="0"/>
        <v>0.5759586531581288</v>
      </c>
      <c r="C35" s="6">
        <f t="shared" si="1"/>
        <v>0.5446390350150271</v>
      </c>
      <c r="D35" s="4">
        <f t="shared" si="2"/>
        <v>273</v>
      </c>
      <c r="E35" s="5">
        <f t="shared" si="3"/>
        <v>4.76474885794452</v>
      </c>
      <c r="F35" s="6">
        <f t="shared" si="4"/>
        <v>-0.9986295347545738</v>
      </c>
      <c r="G35" s="4">
        <f t="shared" si="5"/>
        <v>153</v>
      </c>
      <c r="H35" s="5">
        <f t="shared" si="6"/>
        <v>2.670353755551324</v>
      </c>
      <c r="I35" s="6">
        <f t="shared" si="7"/>
        <v>0.45399049973954686</v>
      </c>
      <c r="J35" s="5">
        <f t="shared" si="8"/>
        <v>-0.45399049973954675</v>
      </c>
      <c r="L35" s="4">
        <v>33</v>
      </c>
      <c r="M35" s="5">
        <f t="shared" si="9"/>
        <v>0.5759586531581288</v>
      </c>
      <c r="N35" s="6">
        <f t="shared" si="10"/>
        <v>0.5446390350150271</v>
      </c>
      <c r="O35" s="8">
        <f>IF('Sinus (gesamt)'!$J$22&lt;&gt;"",SIN(RADIANS(L35*'Sinus (gesamt)'!$F$22/50))*'Sinus (gesamt)'!$F$21/100,"")</f>
      </c>
      <c r="P35" s="9">
        <f>IF('Sinus (gesamt)'!$J$21&lt;&gt;"",N35+SIN(RADIANS(L35*'Sinus (gesamt)'!$F$22/50))*'Sinus (gesamt)'!$F$21/100,"")</f>
        <v>0.5601681777211783</v>
      </c>
    </row>
    <row r="36" spans="1:16" ht="12.75">
      <c r="A36" s="4">
        <v>34</v>
      </c>
      <c r="B36" s="5">
        <f t="shared" si="0"/>
        <v>0.5934119456780721</v>
      </c>
      <c r="C36" s="6">
        <f t="shared" si="1"/>
        <v>0.5591929034707469</v>
      </c>
      <c r="D36" s="4">
        <f t="shared" si="2"/>
        <v>274</v>
      </c>
      <c r="E36" s="5">
        <f t="shared" si="3"/>
        <v>4.782202150464463</v>
      </c>
      <c r="F36" s="6">
        <f t="shared" si="4"/>
        <v>-0.9975640502598243</v>
      </c>
      <c r="G36" s="4">
        <f t="shared" si="5"/>
        <v>154</v>
      </c>
      <c r="H36" s="5">
        <f t="shared" si="6"/>
        <v>2.6878070480712677</v>
      </c>
      <c r="I36" s="6">
        <f t="shared" si="7"/>
        <v>0.4383711467890773</v>
      </c>
      <c r="J36" s="5">
        <f t="shared" si="8"/>
        <v>-0.4383711467890774</v>
      </c>
      <c r="L36" s="4">
        <v>34</v>
      </c>
      <c r="M36" s="5">
        <f t="shared" si="9"/>
        <v>0.5934119456780721</v>
      </c>
      <c r="N36" s="6">
        <f t="shared" si="10"/>
        <v>0.5591929034707469</v>
      </c>
      <c r="O36" s="8">
        <f>IF('Sinus (gesamt)'!$J$22&lt;&gt;"",SIN(RADIANS(L36*'Sinus (gesamt)'!$F$22/50))*'Sinus (gesamt)'!$F$21/100,"")</f>
      </c>
      <c r="P36" s="9">
        <f>IF('Sinus (gesamt)'!$J$21&lt;&gt;"",N36+SIN(RADIANS(L36*'Sinus (gesamt)'!$F$22/50))*'Sinus (gesamt)'!$F$21/100,"")</f>
        <v>0.5696117941307627</v>
      </c>
    </row>
    <row r="37" spans="1:16" ht="12.75">
      <c r="A37" s="4">
        <v>35</v>
      </c>
      <c r="B37" s="5">
        <f t="shared" si="0"/>
        <v>0.6108652381980153</v>
      </c>
      <c r="C37" s="6">
        <f t="shared" si="1"/>
        <v>0.573576436351046</v>
      </c>
      <c r="D37" s="4">
        <f t="shared" si="2"/>
        <v>275</v>
      </c>
      <c r="E37" s="5">
        <f t="shared" si="3"/>
        <v>4.799655442984406</v>
      </c>
      <c r="F37" s="6">
        <f t="shared" si="4"/>
        <v>-0.9961946980917455</v>
      </c>
      <c r="G37" s="4">
        <f t="shared" si="5"/>
        <v>155</v>
      </c>
      <c r="H37" s="5">
        <f t="shared" si="6"/>
        <v>2.705260340591211</v>
      </c>
      <c r="I37" s="6">
        <f t="shared" si="7"/>
        <v>0.4226182617406995</v>
      </c>
      <c r="J37" s="5">
        <f t="shared" si="8"/>
        <v>-0.4226182617406995</v>
      </c>
      <c r="L37" s="4">
        <v>35</v>
      </c>
      <c r="M37" s="5">
        <f t="shared" si="9"/>
        <v>0.6108652381980153</v>
      </c>
      <c r="N37" s="6">
        <f t="shared" si="10"/>
        <v>0.573576436351046</v>
      </c>
      <c r="O37" s="8">
        <f>IF('Sinus (gesamt)'!$J$22&lt;&gt;"",SIN(RADIANS(L37*'Sinus (gesamt)'!$F$22/50))*'Sinus (gesamt)'!$F$21/100,"")</f>
      </c>
      <c r="P37" s="9">
        <f>IF('Sinus (gesamt)'!$J$21&lt;&gt;"",N37+SIN(RADIANS(L37*'Sinus (gesamt)'!$F$22/50))*'Sinus (gesamt)'!$F$21/100,"")</f>
        <v>0.5788057809159055</v>
      </c>
    </row>
    <row r="38" spans="1:16" ht="12.75">
      <c r="A38" s="4">
        <v>36</v>
      </c>
      <c r="B38" s="5">
        <f t="shared" si="0"/>
        <v>0.6283185307179586</v>
      </c>
      <c r="C38" s="6">
        <f t="shared" si="1"/>
        <v>0.5877852522924731</v>
      </c>
      <c r="D38" s="4">
        <f t="shared" si="2"/>
        <v>276</v>
      </c>
      <c r="E38" s="5">
        <f t="shared" si="3"/>
        <v>4.817108735504349</v>
      </c>
      <c r="F38" s="6">
        <f t="shared" si="4"/>
        <v>-0.9945218953682734</v>
      </c>
      <c r="G38" s="4">
        <f t="shared" si="5"/>
        <v>156</v>
      </c>
      <c r="H38" s="5">
        <f t="shared" si="6"/>
        <v>2.722713633111154</v>
      </c>
      <c r="I38" s="6">
        <f t="shared" si="7"/>
        <v>0.40673664307580043</v>
      </c>
      <c r="J38" s="5">
        <f t="shared" si="8"/>
        <v>-0.40673664307580026</v>
      </c>
      <c r="L38" s="4">
        <v>36</v>
      </c>
      <c r="M38" s="5">
        <f t="shared" si="9"/>
        <v>0.6283185307179586</v>
      </c>
      <c r="N38" s="6">
        <f t="shared" si="10"/>
        <v>0.5877852522924731</v>
      </c>
      <c r="O38" s="8">
        <f>IF('Sinus (gesamt)'!$J$22&lt;&gt;"",SIN(RADIANS(L38*'Sinus (gesamt)'!$F$22/50))*'Sinus (gesamt)'!$F$21/100,"")</f>
      </c>
      <c r="P38" s="9">
        <f>IF('Sinus (gesamt)'!$J$21&lt;&gt;"",N38+SIN(RADIANS(L38*'Sinus (gesamt)'!$F$22/50))*'Sinus (gesamt)'!$F$21/100,"")</f>
        <v>0.5877852522924731</v>
      </c>
    </row>
    <row r="39" spans="1:16" ht="12.75">
      <c r="A39" s="4">
        <v>37</v>
      </c>
      <c r="B39" s="5">
        <f t="shared" si="0"/>
        <v>0.6457718232379019</v>
      </c>
      <c r="C39" s="6">
        <f t="shared" si="1"/>
        <v>0.6018150231520483</v>
      </c>
      <c r="D39" s="4">
        <f t="shared" si="2"/>
        <v>277</v>
      </c>
      <c r="E39" s="5">
        <f t="shared" si="3"/>
        <v>4.834562028024293</v>
      </c>
      <c r="F39" s="6">
        <f t="shared" si="4"/>
        <v>-0.992546151641322</v>
      </c>
      <c r="G39" s="4">
        <f t="shared" si="5"/>
        <v>157</v>
      </c>
      <c r="H39" s="5">
        <f t="shared" si="6"/>
        <v>2.7401669256310974</v>
      </c>
      <c r="I39" s="6">
        <f t="shared" si="7"/>
        <v>0.39073112848927377</v>
      </c>
      <c r="J39" s="5">
        <f t="shared" si="8"/>
        <v>-0.3907311284892737</v>
      </c>
      <c r="L39" s="4">
        <v>37</v>
      </c>
      <c r="M39" s="5">
        <f t="shared" si="9"/>
        <v>0.6457718232379019</v>
      </c>
      <c r="N39" s="6">
        <f t="shared" si="10"/>
        <v>0.6018150231520483</v>
      </c>
      <c r="O39" s="8">
        <f>IF('Sinus (gesamt)'!$J$22&lt;&gt;"",SIN(RADIANS(L39*'Sinus (gesamt)'!$F$22/50))*'Sinus (gesamt)'!$F$21/100,"")</f>
      </c>
      <c r="P39" s="9">
        <f>IF('Sinus (gesamt)'!$J$21&lt;&gt;"",N39+SIN(RADIANS(L39*'Sinus (gesamt)'!$F$22/50))*'Sinus (gesamt)'!$F$21/100,"")</f>
        <v>0.5965856785871888</v>
      </c>
    </row>
    <row r="40" spans="1:16" ht="12.75">
      <c r="A40" s="4">
        <v>38</v>
      </c>
      <c r="B40" s="5">
        <f t="shared" si="0"/>
        <v>0.6632251157578453</v>
      </c>
      <c r="C40" s="6">
        <f t="shared" si="1"/>
        <v>0.6156614753256583</v>
      </c>
      <c r="D40" s="4">
        <f t="shared" si="2"/>
        <v>278</v>
      </c>
      <c r="E40" s="5">
        <f t="shared" si="3"/>
        <v>4.852015320544236</v>
      </c>
      <c r="F40" s="6">
        <f t="shared" si="4"/>
        <v>-0.9902680687415704</v>
      </c>
      <c r="G40" s="4">
        <f t="shared" si="5"/>
        <v>158</v>
      </c>
      <c r="H40" s="5">
        <f t="shared" si="6"/>
        <v>2.7576202181510405</v>
      </c>
      <c r="I40" s="6">
        <f t="shared" si="7"/>
        <v>0.37460659341591224</v>
      </c>
      <c r="J40" s="5">
        <f t="shared" si="8"/>
        <v>-0.37460659341591207</v>
      </c>
      <c r="L40" s="4">
        <v>38</v>
      </c>
      <c r="M40" s="5">
        <f t="shared" si="9"/>
        <v>0.6632251157578453</v>
      </c>
      <c r="N40" s="6">
        <f t="shared" si="10"/>
        <v>0.6156614753256583</v>
      </c>
      <c r="O40" s="8">
        <f>IF('Sinus (gesamt)'!$J$22&lt;&gt;"",SIN(RADIANS(L40*'Sinus (gesamt)'!$F$22/50))*'Sinus (gesamt)'!$F$21/100,"")</f>
      </c>
      <c r="P40" s="9">
        <f>IF('Sinus (gesamt)'!$J$21&lt;&gt;"",N40+SIN(RADIANS(L40*'Sinus (gesamt)'!$F$22/50))*'Sinus (gesamt)'!$F$21/100,"")</f>
        <v>0.6052425846656425</v>
      </c>
    </row>
    <row r="41" spans="1:16" ht="12.75">
      <c r="A41" s="4">
        <v>39</v>
      </c>
      <c r="B41" s="5">
        <f t="shared" si="0"/>
        <v>0.6806784082777885</v>
      </c>
      <c r="C41" s="6">
        <f t="shared" si="1"/>
        <v>0.6293203910498374</v>
      </c>
      <c r="D41" s="4">
        <f t="shared" si="2"/>
        <v>279</v>
      </c>
      <c r="E41" s="5">
        <f t="shared" si="3"/>
        <v>4.869468613064179</v>
      </c>
      <c r="F41" s="6">
        <f t="shared" si="4"/>
        <v>-0.9876883405951378</v>
      </c>
      <c r="G41" s="4">
        <f t="shared" si="5"/>
        <v>159</v>
      </c>
      <c r="H41" s="5">
        <f t="shared" si="6"/>
        <v>2.775073510670984</v>
      </c>
      <c r="I41" s="6">
        <f t="shared" si="7"/>
        <v>0.3583679495453002</v>
      </c>
      <c r="J41" s="5">
        <f t="shared" si="8"/>
        <v>-0.3583679495453004</v>
      </c>
      <c r="L41" s="4">
        <v>39</v>
      </c>
      <c r="M41" s="5">
        <f t="shared" si="9"/>
        <v>0.6806784082777885</v>
      </c>
      <c r="N41" s="6">
        <f t="shared" si="10"/>
        <v>0.6293203910498374</v>
      </c>
      <c r="O41" s="8">
        <f>IF('Sinus (gesamt)'!$J$22&lt;&gt;"",SIN(RADIANS(L41*'Sinus (gesamt)'!$F$22/50))*'Sinus (gesamt)'!$F$21/100,"")</f>
      </c>
      <c r="P41" s="9">
        <f>IF('Sinus (gesamt)'!$J$21&lt;&gt;"",N41+SIN(RADIANS(L41*'Sinus (gesamt)'!$F$22/50))*'Sinus (gesamt)'!$F$21/100,"")</f>
        <v>0.6137912483436861</v>
      </c>
    </row>
    <row r="42" spans="1:16" ht="12.75">
      <c r="A42" s="4">
        <v>40</v>
      </c>
      <c r="B42" s="5">
        <f t="shared" si="0"/>
        <v>0.6981317007977318</v>
      </c>
      <c r="C42" s="6">
        <f t="shared" si="1"/>
        <v>0.6427876096865393</v>
      </c>
      <c r="D42" s="4">
        <f t="shared" si="2"/>
        <v>280</v>
      </c>
      <c r="E42" s="5">
        <f t="shared" si="3"/>
        <v>4.886921905584122</v>
      </c>
      <c r="F42" s="6">
        <f t="shared" si="4"/>
        <v>-0.9848077530122081</v>
      </c>
      <c r="G42" s="4">
        <f t="shared" si="5"/>
        <v>160</v>
      </c>
      <c r="H42" s="5">
        <f t="shared" si="6"/>
        <v>2.792526803190927</v>
      </c>
      <c r="I42" s="6">
        <f t="shared" si="7"/>
        <v>0.3420201433256689</v>
      </c>
      <c r="J42" s="5">
        <f t="shared" si="8"/>
        <v>-0.3420201433256689</v>
      </c>
      <c r="L42" s="4">
        <v>40</v>
      </c>
      <c r="M42" s="5">
        <f t="shared" si="9"/>
        <v>0.6981317007977318</v>
      </c>
      <c r="N42" s="6">
        <f t="shared" si="10"/>
        <v>0.6427876096865393</v>
      </c>
      <c r="O42" s="8">
        <f>IF('Sinus (gesamt)'!$J$22&lt;&gt;"",SIN(RADIANS(L42*'Sinus (gesamt)'!$F$22/50))*'Sinus (gesamt)'!$F$21/100,"")</f>
      </c>
      <c r="P42" s="9">
        <f>IF('Sinus (gesamt)'!$J$21&lt;&gt;"",N42+SIN(RADIANS(L42*'Sinus (gesamt)'!$F$22/50))*'Sinus (gesamt)'!$F$21/100,"")</f>
        <v>0.6222664010869992</v>
      </c>
    </row>
    <row r="43" spans="1:16" ht="12.75">
      <c r="A43" s="4">
        <v>41</v>
      </c>
      <c r="B43" s="5">
        <f t="shared" si="0"/>
        <v>0.7155849933176751</v>
      </c>
      <c r="C43" s="6">
        <f t="shared" si="1"/>
        <v>0.6560590289905073</v>
      </c>
      <c r="D43" s="4">
        <f t="shared" si="2"/>
        <v>281</v>
      </c>
      <c r="E43" s="5">
        <f t="shared" si="3"/>
        <v>4.904375198104066</v>
      </c>
      <c r="F43" s="6">
        <f t="shared" si="4"/>
        <v>-0.9816271834476639</v>
      </c>
      <c r="G43" s="4">
        <f t="shared" si="5"/>
        <v>161</v>
      </c>
      <c r="H43" s="5">
        <f t="shared" si="6"/>
        <v>2.8099800957108707</v>
      </c>
      <c r="I43" s="6">
        <f t="shared" si="7"/>
        <v>0.3255681544571566</v>
      </c>
      <c r="J43" s="5">
        <f t="shared" si="8"/>
        <v>-0.3255681544571566</v>
      </c>
      <c r="L43" s="4">
        <v>41</v>
      </c>
      <c r="M43" s="5">
        <f t="shared" si="9"/>
        <v>0.7155849933176751</v>
      </c>
      <c r="N43" s="6">
        <f t="shared" si="10"/>
        <v>0.6560590289905073</v>
      </c>
      <c r="O43" s="8">
        <f>IF('Sinus (gesamt)'!$J$22&lt;&gt;"",SIN(RADIANS(L43*'Sinus (gesamt)'!$F$22/50))*'Sinus (gesamt)'!$F$21/100,"")</f>
      </c>
      <c r="P43" s="9">
        <f>IF('Sinus (gesamt)'!$J$21&lt;&gt;"",N43+SIN(RADIANS(L43*'Sinus (gesamt)'!$F$22/50))*'Sinus (gesamt)'!$F$21/100,"")</f>
        <v>0.6307019332860653</v>
      </c>
    </row>
    <row r="44" spans="1:16" ht="12.75">
      <c r="A44" s="4">
        <v>42</v>
      </c>
      <c r="B44" s="5">
        <f t="shared" si="0"/>
        <v>0.7330382858376184</v>
      </c>
      <c r="C44" s="6">
        <f t="shared" si="1"/>
        <v>0.6691306063588582</v>
      </c>
      <c r="D44" s="4">
        <f t="shared" si="2"/>
        <v>282</v>
      </c>
      <c r="E44" s="5">
        <f t="shared" si="3"/>
        <v>4.9218284906240095</v>
      </c>
      <c r="F44" s="6">
        <f t="shared" si="4"/>
        <v>-0.9781476007338056</v>
      </c>
      <c r="G44" s="4">
        <f t="shared" si="5"/>
        <v>162</v>
      </c>
      <c r="H44" s="5">
        <f t="shared" si="6"/>
        <v>2.827433388230814</v>
      </c>
      <c r="I44" s="6">
        <f t="shared" si="7"/>
        <v>0.3090169943749475</v>
      </c>
      <c r="J44" s="5">
        <f t="shared" si="8"/>
        <v>-0.30901699437494734</v>
      </c>
      <c r="L44" s="4">
        <v>42</v>
      </c>
      <c r="M44" s="5">
        <f t="shared" si="9"/>
        <v>0.7330382858376184</v>
      </c>
      <c r="N44" s="6">
        <f t="shared" si="10"/>
        <v>0.6691306063588582</v>
      </c>
      <c r="O44" s="8">
        <f>IF('Sinus (gesamt)'!$J$22&lt;&gt;"",SIN(RADIANS(L44*'Sinus (gesamt)'!$F$22/50))*'Sinus (gesamt)'!$F$21/100,"")</f>
      </c>
      <c r="P44" s="9">
        <f>IF('Sinus (gesamt)'!$J$21&lt;&gt;"",N44+SIN(RADIANS(L44*'Sinus (gesamt)'!$F$22/50))*'Sinus (gesamt)'!$F$21/100,"")</f>
        <v>0.6391306063588582</v>
      </c>
    </row>
    <row r="45" spans="1:16" ht="12.75">
      <c r="A45" s="4">
        <v>43</v>
      </c>
      <c r="B45" s="5">
        <f t="shared" si="0"/>
        <v>0.7504915783575618</v>
      </c>
      <c r="C45" s="6">
        <f t="shared" si="1"/>
        <v>0.6819983600624985</v>
      </c>
      <c r="D45" s="4">
        <f t="shared" si="2"/>
        <v>283</v>
      </c>
      <c r="E45" s="5">
        <f t="shared" si="3"/>
        <v>4.939281783143953</v>
      </c>
      <c r="F45" s="6">
        <f t="shared" si="4"/>
        <v>-0.9743700647852352</v>
      </c>
      <c r="G45" s="4">
        <f t="shared" si="5"/>
        <v>163</v>
      </c>
      <c r="H45" s="5">
        <f t="shared" si="6"/>
        <v>2.8448866807507573</v>
      </c>
      <c r="I45" s="6">
        <f t="shared" si="7"/>
        <v>0.2923717047227366</v>
      </c>
      <c r="J45" s="5">
        <f t="shared" si="8"/>
        <v>-0.29237170472273677</v>
      </c>
      <c r="L45" s="4">
        <v>43</v>
      </c>
      <c r="M45" s="5">
        <f t="shared" si="9"/>
        <v>0.7504915783575618</v>
      </c>
      <c r="N45" s="6">
        <f t="shared" si="10"/>
        <v>0.6819983600624985</v>
      </c>
      <c r="O45" s="8">
        <f>IF('Sinus (gesamt)'!$J$22&lt;&gt;"",SIN(RADIANS(L45*'Sinus (gesamt)'!$F$22/50))*'Sinus (gesamt)'!$F$21/100,"")</f>
      </c>
      <c r="P45" s="9">
        <f>IF('Sinus (gesamt)'!$J$21&lt;&gt;"",N45+SIN(RADIANS(L45*'Sinus (gesamt)'!$F$22/50))*'Sinus (gesamt)'!$F$21/100,"")</f>
        <v>0.6475837738814357</v>
      </c>
    </row>
    <row r="46" spans="1:16" ht="12.75">
      <c r="A46" s="4">
        <v>44</v>
      </c>
      <c r="B46" s="5">
        <f t="shared" si="0"/>
        <v>0.767944870877505</v>
      </c>
      <c r="C46" s="6">
        <f t="shared" si="1"/>
        <v>0.6946583704589973</v>
      </c>
      <c r="D46" s="4">
        <f t="shared" si="2"/>
        <v>284</v>
      </c>
      <c r="E46" s="5">
        <f t="shared" si="3"/>
        <v>4.956735075663896</v>
      </c>
      <c r="F46" s="6">
        <f t="shared" si="4"/>
        <v>-0.9702957262759966</v>
      </c>
      <c r="G46" s="4">
        <f t="shared" si="5"/>
        <v>164</v>
      </c>
      <c r="H46" s="5">
        <f t="shared" si="6"/>
        <v>2.8623399732707004</v>
      </c>
      <c r="I46" s="6">
        <f t="shared" si="7"/>
        <v>0.2756373558169992</v>
      </c>
      <c r="J46" s="5">
        <f t="shared" si="8"/>
        <v>-0.27563735581699933</v>
      </c>
      <c r="L46" s="4">
        <v>44</v>
      </c>
      <c r="M46" s="5">
        <f t="shared" si="9"/>
        <v>0.767944870877505</v>
      </c>
      <c r="N46" s="6">
        <f t="shared" si="10"/>
        <v>0.6946583704589973</v>
      </c>
      <c r="O46" s="8">
        <f>IF('Sinus (gesamt)'!$J$22&lt;&gt;"",SIN(RADIANS(L46*'Sinus (gesamt)'!$F$22/50))*'Sinus (gesamt)'!$F$21/100,"")</f>
      </c>
      <c r="P46" s="9">
        <f>IF('Sinus (gesamt)'!$J$21&lt;&gt;"",N46+SIN(RADIANS(L46*'Sinus (gesamt)'!$F$22/50))*'Sinus (gesamt)'!$F$21/100,"")</f>
        <v>0.6560911138778049</v>
      </c>
    </row>
    <row r="47" spans="1:16" ht="12.75">
      <c r="A47" s="4">
        <v>45</v>
      </c>
      <c r="B47" s="5">
        <f t="shared" si="0"/>
        <v>0.7853981633974483</v>
      </c>
      <c r="C47" s="6">
        <f t="shared" si="1"/>
        <v>0.7071067811865475</v>
      </c>
      <c r="D47" s="4">
        <f t="shared" si="2"/>
        <v>285</v>
      </c>
      <c r="E47" s="5">
        <f t="shared" si="3"/>
        <v>4.974188368183839</v>
      </c>
      <c r="F47" s="6">
        <f t="shared" si="4"/>
        <v>-0.9659258262890684</v>
      </c>
      <c r="G47" s="4">
        <f t="shared" si="5"/>
        <v>165</v>
      </c>
      <c r="H47" s="5">
        <f t="shared" si="6"/>
        <v>2.8797932657906435</v>
      </c>
      <c r="I47" s="6">
        <f t="shared" si="7"/>
        <v>0.258819045102521</v>
      </c>
      <c r="J47" s="5">
        <f t="shared" si="8"/>
        <v>-0.25881904510252096</v>
      </c>
      <c r="L47" s="4">
        <v>45</v>
      </c>
      <c r="M47" s="5">
        <f t="shared" si="9"/>
        <v>0.7853981633974483</v>
      </c>
      <c r="N47" s="6">
        <f t="shared" si="10"/>
        <v>0.7071067811865475</v>
      </c>
      <c r="O47" s="8">
        <f>IF('Sinus (gesamt)'!$J$22&lt;&gt;"",SIN(RADIANS(L47*'Sinus (gesamt)'!$F$22/50))*'Sinus (gesamt)'!$F$21/100,"")</f>
      </c>
      <c r="P47" s="9">
        <f>IF('Sinus (gesamt)'!$J$21&lt;&gt;"",N47+SIN(RADIANS(L47*'Sinus (gesamt)'!$F$22/50))*'Sinus (gesamt)'!$F$21/100,"")</f>
        <v>0.6646803743153546</v>
      </c>
    </row>
    <row r="48" spans="1:16" ht="12.75">
      <c r="A48" s="4">
        <v>46</v>
      </c>
      <c r="B48" s="5">
        <f t="shared" si="0"/>
        <v>0.8028514559173916</v>
      </c>
      <c r="C48" s="6">
        <f t="shared" si="1"/>
        <v>0.7193398003386511</v>
      </c>
      <c r="D48" s="4">
        <f t="shared" si="2"/>
        <v>286</v>
      </c>
      <c r="E48" s="5">
        <f t="shared" si="3"/>
        <v>4.991641660703783</v>
      </c>
      <c r="F48" s="6">
        <f t="shared" si="4"/>
        <v>-0.9612616959383188</v>
      </c>
      <c r="G48" s="4">
        <f t="shared" si="5"/>
        <v>166</v>
      </c>
      <c r="H48" s="5">
        <f t="shared" si="6"/>
        <v>2.897246558310587</v>
      </c>
      <c r="I48" s="6">
        <f t="shared" si="7"/>
        <v>0.24192189559966773</v>
      </c>
      <c r="J48" s="5">
        <f t="shared" si="8"/>
        <v>-0.2419218955996677</v>
      </c>
      <c r="L48" s="4">
        <v>46</v>
      </c>
      <c r="M48" s="5">
        <f t="shared" si="9"/>
        <v>0.8028514559173916</v>
      </c>
      <c r="N48" s="6">
        <f t="shared" si="10"/>
        <v>0.7193398003386511</v>
      </c>
      <c r="O48" s="8">
        <f>IF('Sinus (gesamt)'!$J$22&lt;&gt;"",SIN(RADIANS(L48*'Sinus (gesamt)'!$F$22/50))*'Sinus (gesamt)'!$F$21/100,"")</f>
      </c>
      <c r="P48" s="9">
        <f>IF('Sinus (gesamt)'!$J$21&lt;&gt;"",N48+SIN(RADIANS(L48*'Sinus (gesamt)'!$F$22/50))*'Sinus (gesamt)'!$F$21/100,"")</f>
        <v>0.6733771337515124</v>
      </c>
    </row>
    <row r="49" spans="1:16" ht="12.75">
      <c r="A49" s="4">
        <v>47</v>
      </c>
      <c r="B49" s="5">
        <f t="shared" si="0"/>
        <v>0.8203047484373349</v>
      </c>
      <c r="C49" s="6">
        <f t="shared" si="1"/>
        <v>0.7313537016191705</v>
      </c>
      <c r="D49" s="4">
        <f t="shared" si="2"/>
        <v>287</v>
      </c>
      <c r="E49" s="5">
        <f t="shared" si="3"/>
        <v>5.009094953223726</v>
      </c>
      <c r="F49" s="6">
        <f t="shared" si="4"/>
        <v>-0.9563047559630354</v>
      </c>
      <c r="G49" s="4">
        <f t="shared" si="5"/>
        <v>167</v>
      </c>
      <c r="H49" s="5">
        <f t="shared" si="6"/>
        <v>2.91469985083053</v>
      </c>
      <c r="I49" s="6">
        <f t="shared" si="7"/>
        <v>0.2249510543438652</v>
      </c>
      <c r="J49" s="5">
        <f t="shared" si="8"/>
        <v>-0.22495105434386498</v>
      </c>
      <c r="L49" s="4">
        <v>47</v>
      </c>
      <c r="M49" s="5">
        <f t="shared" si="9"/>
        <v>0.8203047484373349</v>
      </c>
      <c r="N49" s="6">
        <f t="shared" si="10"/>
        <v>0.7313537016191705</v>
      </c>
      <c r="O49" s="8">
        <f>IF('Sinus (gesamt)'!$J$22&lt;&gt;"",SIN(RADIANS(L49*'Sinus (gesamt)'!$F$22/50))*'Sinus (gesamt)'!$F$21/100,"")</f>
      </c>
      <c r="P49" s="9">
        <f>IF('Sinus (gesamt)'!$J$21&lt;&gt;"",N49+SIN(RADIANS(L49*'Sinus (gesamt)'!$F$22/50))*'Sinus (gesamt)'!$F$21/100,"")</f>
        <v>0.682204578961831</v>
      </c>
    </row>
    <row r="50" spans="1:16" ht="12.75">
      <c r="A50" s="4">
        <v>48</v>
      </c>
      <c r="B50" s="5">
        <f t="shared" si="0"/>
        <v>0.8377580409572782</v>
      </c>
      <c r="C50" s="6">
        <f t="shared" si="1"/>
        <v>0.7431448254773942</v>
      </c>
      <c r="D50" s="4">
        <f t="shared" si="2"/>
        <v>288</v>
      </c>
      <c r="E50" s="5">
        <f t="shared" si="3"/>
        <v>5.026548245743669</v>
      </c>
      <c r="F50" s="6">
        <f t="shared" si="4"/>
        <v>-0.9510565162951536</v>
      </c>
      <c r="G50" s="4">
        <f t="shared" si="5"/>
        <v>168</v>
      </c>
      <c r="H50" s="5">
        <f t="shared" si="6"/>
        <v>2.9321531433504737</v>
      </c>
      <c r="I50" s="6">
        <f t="shared" si="7"/>
        <v>0.20791169081775931</v>
      </c>
      <c r="J50" s="5">
        <f t="shared" si="8"/>
        <v>-0.2079116908177594</v>
      </c>
      <c r="L50" s="4">
        <v>48</v>
      </c>
      <c r="M50" s="5">
        <f t="shared" si="9"/>
        <v>0.8377580409572782</v>
      </c>
      <c r="N50" s="6">
        <f t="shared" si="10"/>
        <v>0.7431448254773942</v>
      </c>
      <c r="O50" s="8">
        <f>IF('Sinus (gesamt)'!$J$22&lt;&gt;"",SIN(RADIANS(L50*'Sinus (gesamt)'!$F$22/50))*'Sinus (gesamt)'!$F$21/100,"")</f>
      </c>
      <c r="P50" s="9">
        <f>IF('Sinus (gesamt)'!$J$21&lt;&gt;"",N50+SIN(RADIANS(L50*'Sinus (gesamt)'!$F$22/50))*'Sinus (gesamt)'!$F$21/100,"")</f>
        <v>0.6911833012503279</v>
      </c>
    </row>
    <row r="51" spans="1:16" ht="12.75">
      <c r="A51" s="4">
        <v>49</v>
      </c>
      <c r="B51" s="5">
        <f t="shared" si="0"/>
        <v>0.8552113334772214</v>
      </c>
      <c r="C51" s="6">
        <f t="shared" si="1"/>
        <v>0.754709580222772</v>
      </c>
      <c r="D51" s="4">
        <f t="shared" si="2"/>
        <v>289</v>
      </c>
      <c r="E51" s="5">
        <f t="shared" si="3"/>
        <v>5.044001538263612</v>
      </c>
      <c r="F51" s="6">
        <f t="shared" si="4"/>
        <v>-0.945518575599317</v>
      </c>
      <c r="G51" s="4">
        <f t="shared" si="5"/>
        <v>169</v>
      </c>
      <c r="H51" s="5">
        <f t="shared" si="6"/>
        <v>2.949606435870417</v>
      </c>
      <c r="I51" s="6">
        <f t="shared" si="7"/>
        <v>0.19080899537654497</v>
      </c>
      <c r="J51" s="5">
        <f t="shared" si="8"/>
        <v>-0.19080899537654494</v>
      </c>
      <c r="L51" s="4">
        <v>49</v>
      </c>
      <c r="M51" s="5">
        <f t="shared" si="9"/>
        <v>0.8552113334772214</v>
      </c>
      <c r="N51" s="6">
        <f t="shared" si="10"/>
        <v>0.754709580222772</v>
      </c>
      <c r="O51" s="8">
        <f>IF('Sinus (gesamt)'!$J$22&lt;&gt;"",SIN(RADIANS(L51*'Sinus (gesamt)'!$F$22/50))*'Sinus (gesamt)'!$F$21/100,"")</f>
      </c>
      <c r="P51" s="9">
        <f>IF('Sinus (gesamt)'!$J$21&lt;&gt;"",N51+SIN(RADIANS(L51*'Sinus (gesamt)'!$F$22/50))*'Sinus (gesamt)'!$F$21/100,"")</f>
        <v>0.700331113000573</v>
      </c>
    </row>
    <row r="52" spans="1:16" ht="12.75">
      <c r="A52" s="4">
        <v>50</v>
      </c>
      <c r="B52" s="5">
        <f t="shared" si="0"/>
        <v>0.8726646259971648</v>
      </c>
      <c r="C52" s="6">
        <f t="shared" si="1"/>
        <v>0.766044443118978</v>
      </c>
      <c r="D52" s="4">
        <f t="shared" si="2"/>
        <v>290</v>
      </c>
      <c r="E52" s="5">
        <f t="shared" si="3"/>
        <v>5.061454830783556</v>
      </c>
      <c r="F52" s="6">
        <f t="shared" si="4"/>
        <v>-0.9396926207859083</v>
      </c>
      <c r="G52" s="4">
        <f t="shared" si="5"/>
        <v>170</v>
      </c>
      <c r="H52" s="5">
        <f t="shared" si="6"/>
        <v>2.9670597283903604</v>
      </c>
      <c r="I52" s="6">
        <f t="shared" si="7"/>
        <v>0.17364817766693028</v>
      </c>
      <c r="J52" s="5">
        <f t="shared" si="8"/>
        <v>-0.1736481776669303</v>
      </c>
      <c r="L52" s="4">
        <v>50</v>
      </c>
      <c r="M52" s="5">
        <f t="shared" si="9"/>
        <v>0.8726646259971648</v>
      </c>
      <c r="N52" s="6">
        <f t="shared" si="10"/>
        <v>0.766044443118978</v>
      </c>
      <c r="O52" s="8">
        <f>IF('Sinus (gesamt)'!$J$22&lt;&gt;"",SIN(RADIANS(L52*'Sinus (gesamt)'!$F$22/50))*'Sinus (gesamt)'!$F$21/100,"")</f>
      </c>
      <c r="P52" s="9">
        <f>IF('Sinus (gesamt)'!$J$21&lt;&gt;"",N52+SIN(RADIANS(L52*'Sinus (gesamt)'!$F$22/50))*'Sinus (gesamt)'!$F$21/100,"")</f>
        <v>0.7096628858718235</v>
      </c>
    </row>
    <row r="53" spans="1:16" ht="12.75">
      <c r="A53" s="4">
        <v>51</v>
      </c>
      <c r="B53" s="5">
        <f t="shared" si="0"/>
        <v>0.8901179185171081</v>
      </c>
      <c r="C53" s="6">
        <f t="shared" si="1"/>
        <v>0.7771459614569709</v>
      </c>
      <c r="D53" s="4">
        <f t="shared" si="2"/>
        <v>291</v>
      </c>
      <c r="E53" s="5">
        <f t="shared" si="3"/>
        <v>5.078908123303499</v>
      </c>
      <c r="F53" s="6">
        <f t="shared" si="4"/>
        <v>-0.9335804264972017</v>
      </c>
      <c r="G53" s="4">
        <f t="shared" si="5"/>
        <v>171</v>
      </c>
      <c r="H53" s="5">
        <f t="shared" si="6"/>
        <v>2.9845130209103035</v>
      </c>
      <c r="I53" s="6">
        <f t="shared" si="7"/>
        <v>0.15643446504023098</v>
      </c>
      <c r="J53" s="5">
        <f t="shared" si="8"/>
        <v>-0.15643446504023084</v>
      </c>
      <c r="L53" s="4">
        <v>51</v>
      </c>
      <c r="M53" s="5">
        <f t="shared" si="9"/>
        <v>0.8901179185171081</v>
      </c>
      <c r="N53" s="6">
        <f t="shared" si="10"/>
        <v>0.7771459614569709</v>
      </c>
      <c r="O53" s="8">
        <f>IF('Sinus (gesamt)'!$J$22&lt;&gt;"",SIN(RADIANS(L53*'Sinus (gesamt)'!$F$22/50))*'Sinus (gesamt)'!$F$21/100,"")</f>
      </c>
      <c r="P53" s="9">
        <f>IF('Sinus (gesamt)'!$J$21&lt;&gt;"",N53+SIN(RADIANS(L53*'Sinus (gesamt)'!$F$22/50))*'Sinus (gesamt)'!$F$21/100,"")</f>
        <v>0.7191904118796268</v>
      </c>
    </row>
    <row r="54" spans="1:16" ht="12.75">
      <c r="A54" s="4">
        <v>52</v>
      </c>
      <c r="B54" s="5">
        <f t="shared" si="0"/>
        <v>0.9075712110370514</v>
      </c>
      <c r="C54" s="6">
        <f t="shared" si="1"/>
        <v>0.788010753606722</v>
      </c>
      <c r="D54" s="4">
        <f t="shared" si="2"/>
        <v>292</v>
      </c>
      <c r="E54" s="5">
        <f t="shared" si="3"/>
        <v>5.096361415823442</v>
      </c>
      <c r="F54" s="6">
        <f t="shared" si="4"/>
        <v>-0.9271838545667874</v>
      </c>
      <c r="G54" s="4">
        <f t="shared" si="5"/>
        <v>172</v>
      </c>
      <c r="H54" s="5">
        <f t="shared" si="6"/>
        <v>3.001966313430247</v>
      </c>
      <c r="I54" s="6">
        <f t="shared" si="7"/>
        <v>0.13917310096006533</v>
      </c>
      <c r="J54" s="5">
        <f t="shared" si="8"/>
        <v>-0.1391731009600654</v>
      </c>
      <c r="L54" s="4">
        <v>52</v>
      </c>
      <c r="M54" s="5">
        <f t="shared" si="9"/>
        <v>0.9075712110370514</v>
      </c>
      <c r="N54" s="6">
        <f t="shared" si="10"/>
        <v>0.788010753606722</v>
      </c>
      <c r="O54" s="8">
        <f>IF('Sinus (gesamt)'!$J$22&lt;&gt;"",SIN(RADIANS(L54*'Sinus (gesamt)'!$F$22/50))*'Sinus (gesamt)'!$F$21/100,"")</f>
      </c>
      <c r="P54" s="9">
        <f>IF('Sinus (gesamt)'!$J$21&lt;&gt;"",N54+SIN(RADIANS(L54*'Sinus (gesamt)'!$F$22/50))*'Sinus (gesamt)'!$F$21/100,"")</f>
        <v>0.7289222884259895</v>
      </c>
    </row>
    <row r="55" spans="1:16" ht="12.75">
      <c r="A55" s="4">
        <v>53</v>
      </c>
      <c r="B55" s="5">
        <f t="shared" si="0"/>
        <v>0.9250245035569946</v>
      </c>
      <c r="C55" s="6">
        <f t="shared" si="1"/>
        <v>0.7986355100472928</v>
      </c>
      <c r="D55" s="4">
        <f t="shared" si="2"/>
        <v>293</v>
      </c>
      <c r="E55" s="5">
        <f t="shared" si="3"/>
        <v>5.113814708343385</v>
      </c>
      <c r="F55" s="6">
        <f t="shared" si="4"/>
        <v>-0.9205048534524405</v>
      </c>
      <c r="G55" s="4">
        <f t="shared" si="5"/>
        <v>173</v>
      </c>
      <c r="H55" s="5">
        <f t="shared" si="6"/>
        <v>3.01941960595019</v>
      </c>
      <c r="I55" s="6">
        <f t="shared" si="7"/>
        <v>0.12186934340514755</v>
      </c>
      <c r="J55" s="5">
        <f t="shared" si="8"/>
        <v>-0.12186934340514766</v>
      </c>
      <c r="L55" s="4">
        <v>53</v>
      </c>
      <c r="M55" s="5">
        <f t="shared" si="9"/>
        <v>0.9250245035569946</v>
      </c>
      <c r="N55" s="6">
        <f t="shared" si="10"/>
        <v>0.7986355100472928</v>
      </c>
      <c r="O55" s="8">
        <f>IF('Sinus (gesamt)'!$J$22&lt;&gt;"",SIN(RADIANS(L55*'Sinus (gesamt)'!$F$22/50))*'Sinus (gesamt)'!$F$21/100,"")</f>
      </c>
      <c r="P55" s="9">
        <f>IF('Sinus (gesamt)'!$J$21&lt;&gt;"",N55+SIN(RADIANS(L55*'Sinus (gesamt)'!$F$22/50))*'Sinus (gesamt)'!$F$21/100,"")</f>
        <v>0.7388638281617881</v>
      </c>
    </row>
    <row r="56" spans="1:16" ht="12.75">
      <c r="A56" s="4">
        <v>54</v>
      </c>
      <c r="B56" s="5">
        <f t="shared" si="0"/>
        <v>0.9424777960769379</v>
      </c>
      <c r="C56" s="6">
        <f t="shared" si="1"/>
        <v>0.8090169943749475</v>
      </c>
      <c r="D56" s="4">
        <f t="shared" si="2"/>
        <v>294</v>
      </c>
      <c r="E56" s="5">
        <f t="shared" si="3"/>
        <v>5.1312680008633285</v>
      </c>
      <c r="F56" s="6">
        <f t="shared" si="4"/>
        <v>-0.9135454576426011</v>
      </c>
      <c r="G56" s="4">
        <f t="shared" si="5"/>
        <v>174</v>
      </c>
      <c r="H56" s="5">
        <f t="shared" si="6"/>
        <v>3.036872898470133</v>
      </c>
      <c r="I56" s="6">
        <f t="shared" si="7"/>
        <v>0.10452846326765373</v>
      </c>
      <c r="J56" s="5">
        <f t="shared" si="8"/>
        <v>-0.10452846326765364</v>
      </c>
      <c r="L56" s="4">
        <v>54</v>
      </c>
      <c r="M56" s="5">
        <f t="shared" si="9"/>
        <v>0.9424777960769379</v>
      </c>
      <c r="N56" s="6">
        <f t="shared" si="10"/>
        <v>0.8090169943749475</v>
      </c>
      <c r="O56" s="8">
        <f>IF('Sinus (gesamt)'!$J$22&lt;&gt;"",SIN(RADIANS(L56*'Sinus (gesamt)'!$F$22/50))*'Sinus (gesamt)'!$F$21/100,"")</f>
      </c>
      <c r="P56" s="9">
        <f>IF('Sinus (gesamt)'!$J$21&lt;&gt;"",N56+SIN(RADIANS(L56*'Sinus (gesamt)'!$F$22/50))*'Sinus (gesamt)'!$F$21/100,"")</f>
        <v>0.7490169943749474</v>
      </c>
    </row>
    <row r="57" spans="1:16" ht="12.75">
      <c r="A57" s="4">
        <v>55</v>
      </c>
      <c r="B57" s="5">
        <f t="shared" si="0"/>
        <v>0.9599310885968813</v>
      </c>
      <c r="C57" s="6">
        <f t="shared" si="1"/>
        <v>0.8191520442889918</v>
      </c>
      <c r="D57" s="4">
        <f t="shared" si="2"/>
        <v>295</v>
      </c>
      <c r="E57" s="5">
        <f t="shared" si="3"/>
        <v>5.1487212933832724</v>
      </c>
      <c r="F57" s="6">
        <f t="shared" si="4"/>
        <v>-0.9063077870366499</v>
      </c>
      <c r="G57" s="4">
        <f t="shared" si="5"/>
        <v>175</v>
      </c>
      <c r="H57" s="5">
        <f t="shared" si="6"/>
        <v>3.0543261909900767</v>
      </c>
      <c r="I57" s="6">
        <f t="shared" si="7"/>
        <v>0.0871557427476582</v>
      </c>
      <c r="J57" s="5">
        <f t="shared" si="8"/>
        <v>-0.08715574274765814</v>
      </c>
      <c r="L57" s="4">
        <v>55</v>
      </c>
      <c r="M57" s="5">
        <f t="shared" si="9"/>
        <v>0.9599310885968813</v>
      </c>
      <c r="N57" s="6">
        <f t="shared" si="10"/>
        <v>0.8191520442889918</v>
      </c>
      <c r="O57" s="8">
        <f>IF('Sinus (gesamt)'!$J$22&lt;&gt;"",SIN(RADIANS(L57*'Sinus (gesamt)'!$F$22/50))*'Sinus (gesamt)'!$F$21/100,"")</f>
      </c>
      <c r="P57" s="9">
        <f>IF('Sinus (gesamt)'!$J$21&lt;&gt;"",N57+SIN(RADIANS(L57*'Sinus (gesamt)'!$F$22/50))*'Sinus (gesamt)'!$F$21/100,"")</f>
        <v>0.759380362403487</v>
      </c>
    </row>
    <row r="58" spans="1:16" ht="12.75">
      <c r="A58" s="4">
        <v>56</v>
      </c>
      <c r="B58" s="5">
        <f t="shared" si="0"/>
        <v>0.9773843811168246</v>
      </c>
      <c r="C58" s="6">
        <f t="shared" si="1"/>
        <v>0.8290375725550417</v>
      </c>
      <c r="D58" s="4">
        <f t="shared" si="2"/>
        <v>296</v>
      </c>
      <c r="E58" s="5">
        <f t="shared" si="3"/>
        <v>5.1661745859032155</v>
      </c>
      <c r="F58" s="6">
        <f t="shared" si="4"/>
        <v>-0.898794046299167</v>
      </c>
      <c r="G58" s="4">
        <f t="shared" si="5"/>
        <v>176</v>
      </c>
      <c r="H58" s="5">
        <f t="shared" si="6"/>
        <v>3.07177948351002</v>
      </c>
      <c r="I58" s="6">
        <f t="shared" si="7"/>
        <v>0.06975647374412552</v>
      </c>
      <c r="J58" s="5">
        <f t="shared" si="8"/>
        <v>-0.0697564737441253</v>
      </c>
      <c r="L58" s="4">
        <v>56</v>
      </c>
      <c r="M58" s="5">
        <f t="shared" si="9"/>
        <v>0.9773843811168246</v>
      </c>
      <c r="N58" s="6">
        <f t="shared" si="10"/>
        <v>0.8290375725550417</v>
      </c>
      <c r="O58" s="8">
        <f>IF('Sinus (gesamt)'!$J$22&lt;&gt;"",SIN(RADIANS(L58*'Sinus (gesamt)'!$F$22/50))*'Sinus (gesamt)'!$F$21/100,"")</f>
      </c>
      <c r="P58" s="9">
        <f>IF('Sinus (gesamt)'!$J$21&lt;&gt;"",N58+SIN(RADIANS(L58*'Sinus (gesamt)'!$F$22/50))*'Sinus (gesamt)'!$F$21/100,"")</f>
        <v>0.7699491073743092</v>
      </c>
    </row>
    <row r="59" spans="1:16" ht="12.75">
      <c r="A59" s="4">
        <v>57</v>
      </c>
      <c r="B59" s="5">
        <f t="shared" si="0"/>
        <v>0.9948376736367679</v>
      </c>
      <c r="C59" s="6">
        <f t="shared" si="1"/>
        <v>0.838670567945424</v>
      </c>
      <c r="D59" s="4">
        <f t="shared" si="2"/>
        <v>297</v>
      </c>
      <c r="E59" s="5">
        <f t="shared" si="3"/>
        <v>5.183627878423159</v>
      </c>
      <c r="F59" s="6">
        <f t="shared" si="4"/>
        <v>-0.8910065241883679</v>
      </c>
      <c r="G59" s="4">
        <f t="shared" si="5"/>
        <v>177</v>
      </c>
      <c r="H59" s="5">
        <f t="shared" si="6"/>
        <v>3.0892327760299634</v>
      </c>
      <c r="I59" s="6">
        <f t="shared" si="7"/>
        <v>0.05233595624294381</v>
      </c>
      <c r="J59" s="5">
        <f t="shared" si="8"/>
        <v>-0.05233595624294385</v>
      </c>
      <c r="L59" s="4">
        <v>57</v>
      </c>
      <c r="M59" s="5">
        <f t="shared" si="9"/>
        <v>0.9948376736367679</v>
      </c>
      <c r="N59" s="6">
        <f t="shared" si="10"/>
        <v>0.838670567945424</v>
      </c>
      <c r="O59" s="8">
        <f>IF('Sinus (gesamt)'!$J$22&lt;&gt;"",SIN(RADIANS(L59*'Sinus (gesamt)'!$F$22/50))*'Sinus (gesamt)'!$F$21/100,"")</f>
      </c>
      <c r="P59" s="9">
        <f>IF('Sinus (gesamt)'!$J$21&lt;&gt;"",N59+SIN(RADIANS(L59*'Sinus (gesamt)'!$F$22/50))*'Sinus (gesamt)'!$F$21/100,"")</f>
        <v>0.78071501836808</v>
      </c>
    </row>
    <row r="60" spans="1:16" ht="12.75">
      <c r="A60" s="4">
        <v>58</v>
      </c>
      <c r="B60" s="5">
        <f t="shared" si="0"/>
        <v>1.0122909661567112</v>
      </c>
      <c r="C60" s="6">
        <f t="shared" si="1"/>
        <v>0.848048096156426</v>
      </c>
      <c r="D60" s="4">
        <f t="shared" si="2"/>
        <v>298</v>
      </c>
      <c r="E60" s="5">
        <f t="shared" si="3"/>
        <v>5.201081170943102</v>
      </c>
      <c r="F60" s="6">
        <f t="shared" si="4"/>
        <v>-0.8829475928589271</v>
      </c>
      <c r="G60" s="4">
        <f t="shared" si="5"/>
        <v>178</v>
      </c>
      <c r="H60" s="5">
        <f t="shared" si="6"/>
        <v>3.1066860685499065</v>
      </c>
      <c r="I60" s="6">
        <f t="shared" si="7"/>
        <v>0.03489949670250114</v>
      </c>
      <c r="J60" s="5">
        <f t="shared" si="8"/>
        <v>-0.03489949670250114</v>
      </c>
      <c r="L60" s="4">
        <v>58</v>
      </c>
      <c r="M60" s="5">
        <f t="shared" si="9"/>
        <v>1.0122909661567112</v>
      </c>
      <c r="N60" s="6">
        <f t="shared" si="10"/>
        <v>0.848048096156426</v>
      </c>
      <c r="O60" s="8">
        <f>IF('Sinus (gesamt)'!$J$22&lt;&gt;"",SIN(RADIANS(L60*'Sinus (gesamt)'!$F$22/50))*'Sinus (gesamt)'!$F$21/100,"")</f>
      </c>
      <c r="P60" s="9">
        <f>IF('Sinus (gesamt)'!$J$21&lt;&gt;"",N60+SIN(RADIANS(L60*'Sinus (gesamt)'!$F$22/50))*'Sinus (gesamt)'!$F$21/100,"")</f>
        <v>0.7916665389092714</v>
      </c>
    </row>
    <row r="61" spans="1:16" ht="12.75">
      <c r="A61" s="4">
        <v>59</v>
      </c>
      <c r="B61" s="5">
        <f t="shared" si="0"/>
        <v>1.0297442586766545</v>
      </c>
      <c r="C61" s="6">
        <f t="shared" si="1"/>
        <v>0.8571673007021123</v>
      </c>
      <c r="D61" s="4">
        <f t="shared" si="2"/>
        <v>299</v>
      </c>
      <c r="E61" s="5">
        <f t="shared" si="3"/>
        <v>5.218534463463046</v>
      </c>
      <c r="F61" s="6">
        <f t="shared" si="4"/>
        <v>-0.8746197071393956</v>
      </c>
      <c r="G61" s="4">
        <f t="shared" si="5"/>
        <v>179</v>
      </c>
      <c r="H61" s="5">
        <f t="shared" si="6"/>
        <v>3.12413936106985</v>
      </c>
      <c r="I61" s="6">
        <f t="shared" si="7"/>
        <v>0.01745240643728344</v>
      </c>
      <c r="J61" s="5">
        <f t="shared" si="8"/>
        <v>-0.017452406437283297</v>
      </c>
      <c r="L61" s="4">
        <v>59</v>
      </c>
      <c r="M61" s="5">
        <f t="shared" si="9"/>
        <v>1.0297442586766545</v>
      </c>
      <c r="N61" s="6">
        <f t="shared" si="10"/>
        <v>0.8571673007021123</v>
      </c>
      <c r="O61" s="8">
        <f>IF('Sinus (gesamt)'!$J$22&lt;&gt;"",SIN(RADIANS(L61*'Sinus (gesamt)'!$F$22/50))*'Sinus (gesamt)'!$F$21/100,"")</f>
      </c>
      <c r="P61" s="9">
        <f>IF('Sinus (gesamt)'!$J$21&lt;&gt;"",N61+SIN(RADIANS(L61*'Sinus (gesamt)'!$F$22/50))*'Sinus (gesamt)'!$F$21/100,"")</f>
        <v>0.8027888334799134</v>
      </c>
    </row>
    <row r="62" spans="1:16" ht="12.75">
      <c r="A62" s="4">
        <v>60</v>
      </c>
      <c r="B62" s="5">
        <f t="shared" si="0"/>
        <v>1.0471975511965976</v>
      </c>
      <c r="C62" s="6">
        <f t="shared" si="1"/>
        <v>0.8660254037844386</v>
      </c>
      <c r="D62" s="4">
        <f t="shared" si="2"/>
        <v>300</v>
      </c>
      <c r="E62" s="5">
        <f t="shared" si="3"/>
        <v>5.235987755982989</v>
      </c>
      <c r="F62" s="6">
        <f t="shared" si="4"/>
        <v>-0.8660254037844386</v>
      </c>
      <c r="G62" s="4">
        <f t="shared" si="5"/>
        <v>180</v>
      </c>
      <c r="H62" s="5">
        <f t="shared" si="6"/>
        <v>3.141592653589793</v>
      </c>
      <c r="I62" s="6">
        <f t="shared" si="7"/>
        <v>1.22514845490862E-16</v>
      </c>
      <c r="J62" s="5">
        <f t="shared" si="8"/>
        <v>0</v>
      </c>
      <c r="L62" s="4">
        <v>60</v>
      </c>
      <c r="M62" s="5">
        <f t="shared" si="9"/>
        <v>1.0471975511965976</v>
      </c>
      <c r="N62" s="6">
        <f t="shared" si="10"/>
        <v>0.8660254037844386</v>
      </c>
      <c r="O62" s="8">
        <f>IF('Sinus (gesamt)'!$J$22&lt;&gt;"",SIN(RADIANS(L62*'Sinus (gesamt)'!$F$22/50))*'Sinus (gesamt)'!$F$21/100,"")</f>
      </c>
      <c r="P62" s="9">
        <f>IF('Sinus (gesamt)'!$J$21&lt;&gt;"",N62+SIN(RADIANS(L62*'Sinus (gesamt)'!$F$22/50))*'Sinus (gesamt)'!$F$21/100,"")</f>
        <v>0.8140638795573722</v>
      </c>
    </row>
    <row r="63" spans="1:16" ht="12.75">
      <c r="A63" s="4">
        <v>61</v>
      </c>
      <c r="B63" s="5">
        <f t="shared" si="0"/>
        <v>1.064650843716541</v>
      </c>
      <c r="C63" s="6">
        <f t="shared" si="1"/>
        <v>0.8746197071393957</v>
      </c>
      <c r="D63" s="4">
        <f t="shared" si="2"/>
        <v>301</v>
      </c>
      <c r="E63" s="5">
        <f t="shared" si="3"/>
        <v>5.253441048502932</v>
      </c>
      <c r="F63" s="6">
        <f t="shared" si="4"/>
        <v>-0.8571673007021123</v>
      </c>
      <c r="G63" s="4">
        <f t="shared" si="5"/>
        <v>181</v>
      </c>
      <c r="H63" s="5">
        <f t="shared" si="6"/>
        <v>3.1590459461097367</v>
      </c>
      <c r="I63" s="6">
        <f t="shared" si="7"/>
        <v>-0.017452406437283637</v>
      </c>
      <c r="J63" s="5">
        <f t="shared" si="8"/>
        <v>0.017452406437283408</v>
      </c>
      <c r="L63" s="4">
        <v>61</v>
      </c>
      <c r="M63" s="5">
        <f t="shared" si="9"/>
        <v>1.064650843716541</v>
      </c>
      <c r="N63" s="6">
        <f t="shared" si="10"/>
        <v>0.8746197071393957</v>
      </c>
      <c r="O63" s="8">
        <f>IF('Sinus (gesamt)'!$J$22&lt;&gt;"",SIN(RADIANS(L63*'Sinus (gesamt)'!$F$22/50))*'Sinus (gesamt)'!$F$21/100,"")</f>
      </c>
      <c r="P63" s="9">
        <f>IF('Sinus (gesamt)'!$J$21&lt;&gt;"",N63+SIN(RADIANS(L63*'Sinus (gesamt)'!$F$22/50))*'Sinus (gesamt)'!$F$21/100,"")</f>
        <v>0.8254705844820562</v>
      </c>
    </row>
    <row r="64" spans="1:16" ht="12.75">
      <c r="A64" s="4">
        <v>62</v>
      </c>
      <c r="B64" s="5">
        <f t="shared" si="0"/>
        <v>1.0821041362364843</v>
      </c>
      <c r="C64" s="6">
        <f t="shared" si="1"/>
        <v>0.8829475928589269</v>
      </c>
      <c r="D64" s="4">
        <f t="shared" si="2"/>
        <v>302</v>
      </c>
      <c r="E64" s="5">
        <f t="shared" si="3"/>
        <v>5.270894341022875</v>
      </c>
      <c r="F64" s="6">
        <f t="shared" si="4"/>
        <v>-0.8480480961564262</v>
      </c>
      <c r="G64" s="4">
        <f t="shared" si="5"/>
        <v>182</v>
      </c>
      <c r="H64" s="5">
        <f t="shared" si="6"/>
        <v>3.1764992386296798</v>
      </c>
      <c r="I64" s="6">
        <f t="shared" si="7"/>
        <v>-0.0348994967025009</v>
      </c>
      <c r="J64" s="5">
        <f t="shared" si="8"/>
        <v>0.0348994967025007</v>
      </c>
      <c r="L64" s="4">
        <v>62</v>
      </c>
      <c r="M64" s="5">
        <f t="shared" si="9"/>
        <v>1.0821041362364843</v>
      </c>
      <c r="N64" s="6">
        <f t="shared" si="10"/>
        <v>0.8829475928589269</v>
      </c>
      <c r="O64" s="8">
        <f>IF('Sinus (gesamt)'!$J$22&lt;&gt;"",SIN(RADIANS(L64*'Sinus (gesamt)'!$F$22/50))*'Sinus (gesamt)'!$F$21/100,"")</f>
      </c>
      <c r="P64" s="9">
        <f>IF('Sinus (gesamt)'!$J$21&lt;&gt;"",N64+SIN(RADIANS(L64*'Sinus (gesamt)'!$F$22/50))*'Sinus (gesamt)'!$F$21/100,"")</f>
        <v>0.8369849262717882</v>
      </c>
    </row>
    <row r="65" spans="1:16" ht="12.75">
      <c r="A65" s="4">
        <v>63</v>
      </c>
      <c r="B65" s="5">
        <f t="shared" si="0"/>
        <v>1.0995574287564276</v>
      </c>
      <c r="C65" s="6">
        <f t="shared" si="1"/>
        <v>0.8910065241883678</v>
      </c>
      <c r="D65" s="4">
        <f t="shared" si="2"/>
        <v>303</v>
      </c>
      <c r="E65" s="5">
        <f t="shared" si="3"/>
        <v>5.288347633542818</v>
      </c>
      <c r="F65" s="6">
        <f t="shared" si="4"/>
        <v>-0.8386705679454243</v>
      </c>
      <c r="G65" s="4">
        <f t="shared" si="5"/>
        <v>183</v>
      </c>
      <c r="H65" s="5">
        <f t="shared" si="6"/>
        <v>3.193952531149623</v>
      </c>
      <c r="I65" s="6">
        <f t="shared" si="7"/>
        <v>-0.05233595624294356</v>
      </c>
      <c r="J65" s="5">
        <f t="shared" si="8"/>
        <v>0.052335956242943515</v>
      </c>
      <c r="L65" s="4">
        <v>63</v>
      </c>
      <c r="M65" s="5">
        <f t="shared" si="9"/>
        <v>1.0995574287564276</v>
      </c>
      <c r="N65" s="6">
        <f t="shared" si="10"/>
        <v>0.8910065241883678</v>
      </c>
      <c r="O65" s="8">
        <f>IF('Sinus (gesamt)'!$J$22&lt;&gt;"",SIN(RADIANS(L65*'Sinus (gesamt)'!$F$22/50))*'Sinus (gesamt)'!$F$21/100,"")</f>
      </c>
      <c r="P65" s="9">
        <f>IF('Sinus (gesamt)'!$J$21&lt;&gt;"",N65+SIN(RADIANS(L65*'Sinus (gesamt)'!$F$22/50))*'Sinus (gesamt)'!$F$21/100,"")</f>
        <v>0.848580117317175</v>
      </c>
    </row>
    <row r="66" spans="1:16" ht="12.75">
      <c r="A66" s="4">
        <v>64</v>
      </c>
      <c r="B66" s="5">
        <f aca="true" t="shared" si="11" ref="B66:B129">RADIANS(A66)</f>
        <v>1.117010721276371</v>
      </c>
      <c r="C66" s="6">
        <f aca="true" t="shared" si="12" ref="C66:C129">SIN(B66)</f>
        <v>0.898794046299167</v>
      </c>
      <c r="D66" s="4">
        <f aca="true" t="shared" si="13" ref="D66:D129">A66+240</f>
        <v>304</v>
      </c>
      <c r="E66" s="5">
        <f aca="true" t="shared" si="14" ref="E66:E129">RADIANS(D66)</f>
        <v>5.305800926062762</v>
      </c>
      <c r="F66" s="6">
        <f aca="true" t="shared" si="15" ref="F66:F129">SIN(E66)</f>
        <v>-0.8290375725550416</v>
      </c>
      <c r="G66" s="4">
        <f aca="true" t="shared" si="16" ref="G66:G129">A66+120</f>
        <v>184</v>
      </c>
      <c r="H66" s="5">
        <f aca="true" t="shared" si="17" ref="H66:H129">RADIANS(G66)</f>
        <v>3.2114058236695664</v>
      </c>
      <c r="I66" s="6">
        <f aca="true" t="shared" si="18" ref="I66:I129">SIN(H66)</f>
        <v>-0.06975647374412527</v>
      </c>
      <c r="J66" s="5">
        <f aca="true" t="shared" si="19" ref="J66:J129">C66+F66</f>
        <v>0.06975647374412541</v>
      </c>
      <c r="L66" s="4">
        <v>64</v>
      </c>
      <c r="M66" s="5">
        <f aca="true" t="shared" si="20" ref="M66:M129">RADIANS(L66)</f>
        <v>1.117010721276371</v>
      </c>
      <c r="N66" s="6">
        <f aca="true" t="shared" si="21" ref="N66:N129">SIN(M66)</f>
        <v>0.898794046299167</v>
      </c>
      <c r="O66" s="8">
        <f>IF('Sinus (gesamt)'!$J$22&lt;&gt;"",SIN(RADIANS(L66*'Sinus (gesamt)'!$F$22/50))*'Sinus (gesamt)'!$F$21/100,"")</f>
      </c>
      <c r="P66" s="9">
        <f>IF('Sinus (gesamt)'!$J$21&lt;&gt;"",N66+SIN(RADIANS(L66*'Sinus (gesamt)'!$F$22/50))*'Sinus (gesamt)'!$F$21/100,"")</f>
        <v>0.8602267897179746</v>
      </c>
    </row>
    <row r="67" spans="1:16" ht="12.75">
      <c r="A67" s="4">
        <v>65</v>
      </c>
      <c r="B67" s="5">
        <f t="shared" si="11"/>
        <v>1.1344640137963142</v>
      </c>
      <c r="C67" s="6">
        <f t="shared" si="12"/>
        <v>0.9063077870366499</v>
      </c>
      <c r="D67" s="4">
        <f t="shared" si="13"/>
        <v>305</v>
      </c>
      <c r="E67" s="5">
        <f t="shared" si="14"/>
        <v>5.323254218582705</v>
      </c>
      <c r="F67" s="6">
        <f t="shared" si="15"/>
        <v>-0.8191520442889918</v>
      </c>
      <c r="G67" s="4">
        <f t="shared" si="16"/>
        <v>185</v>
      </c>
      <c r="H67" s="5">
        <f t="shared" si="17"/>
        <v>3.2288591161895095</v>
      </c>
      <c r="I67" s="6">
        <f t="shared" si="18"/>
        <v>-0.08715574274765794</v>
      </c>
      <c r="J67" s="5">
        <f t="shared" si="19"/>
        <v>0.08715574274765814</v>
      </c>
      <c r="L67" s="4">
        <v>65</v>
      </c>
      <c r="M67" s="5">
        <f t="shared" si="20"/>
        <v>1.1344640137963142</v>
      </c>
      <c r="N67" s="6">
        <f t="shared" si="21"/>
        <v>0.9063077870366499</v>
      </c>
      <c r="O67" s="8">
        <f>IF('Sinus (gesamt)'!$J$22&lt;&gt;"",SIN(RADIANS(L67*'Sinus (gesamt)'!$F$22/50))*'Sinus (gesamt)'!$F$21/100,"")</f>
      </c>
      <c r="P67" s="9">
        <f>IF('Sinus (gesamt)'!$J$21&lt;&gt;"",N67+SIN(RADIANS(L67*'Sinus (gesamt)'!$F$22/50))*'Sinus (gesamt)'!$F$21/100,"")</f>
        <v>0.8718932008555872</v>
      </c>
    </row>
    <row r="68" spans="1:16" ht="12.75">
      <c r="A68" s="4">
        <v>66</v>
      </c>
      <c r="B68" s="5">
        <f t="shared" si="11"/>
        <v>1.1519173063162575</v>
      </c>
      <c r="C68" s="6">
        <f t="shared" si="12"/>
        <v>0.9135454576426009</v>
      </c>
      <c r="D68" s="4">
        <f t="shared" si="13"/>
        <v>306</v>
      </c>
      <c r="E68" s="5">
        <f t="shared" si="14"/>
        <v>5.340707511102648</v>
      </c>
      <c r="F68" s="6">
        <f t="shared" si="15"/>
        <v>-0.8090169943749476</v>
      </c>
      <c r="G68" s="4">
        <f t="shared" si="16"/>
        <v>186</v>
      </c>
      <c r="H68" s="5">
        <f t="shared" si="17"/>
        <v>3.246312408709453</v>
      </c>
      <c r="I68" s="6">
        <f t="shared" si="18"/>
        <v>-0.1045284632676535</v>
      </c>
      <c r="J68" s="5">
        <f t="shared" si="19"/>
        <v>0.1045284632676533</v>
      </c>
      <c r="L68" s="4">
        <v>66</v>
      </c>
      <c r="M68" s="5">
        <f t="shared" si="20"/>
        <v>1.1519173063162575</v>
      </c>
      <c r="N68" s="6">
        <f t="shared" si="21"/>
        <v>0.9135454576426009</v>
      </c>
      <c r="O68" s="8">
        <f>IF('Sinus (gesamt)'!$J$22&lt;&gt;"",SIN(RADIANS(L68*'Sinus (gesamt)'!$F$22/50))*'Sinus (gesamt)'!$F$21/100,"")</f>
      </c>
      <c r="P68" s="9">
        <f>IF('Sinus (gesamt)'!$J$21&lt;&gt;"",N68+SIN(RADIANS(L68*'Sinus (gesamt)'!$F$22/50))*'Sinus (gesamt)'!$F$21/100,"")</f>
        <v>0.8835454576426008</v>
      </c>
    </row>
    <row r="69" spans="1:16" ht="12.75">
      <c r="A69" s="4">
        <v>67</v>
      </c>
      <c r="B69" s="5">
        <f t="shared" si="11"/>
        <v>1.1693705988362009</v>
      </c>
      <c r="C69" s="6">
        <f t="shared" si="12"/>
        <v>0.9205048534524404</v>
      </c>
      <c r="D69" s="4">
        <f t="shared" si="13"/>
        <v>307</v>
      </c>
      <c r="E69" s="5">
        <f t="shared" si="14"/>
        <v>5.358160803622591</v>
      </c>
      <c r="F69" s="6">
        <f t="shared" si="15"/>
        <v>-0.798635510047293</v>
      </c>
      <c r="G69" s="4">
        <f t="shared" si="16"/>
        <v>187</v>
      </c>
      <c r="H69" s="5">
        <f t="shared" si="17"/>
        <v>3.263765701229396</v>
      </c>
      <c r="I69" s="6">
        <f t="shared" si="18"/>
        <v>-0.12186934340514731</v>
      </c>
      <c r="J69" s="5">
        <f t="shared" si="19"/>
        <v>0.12186934340514732</v>
      </c>
      <c r="L69" s="4">
        <v>67</v>
      </c>
      <c r="M69" s="5">
        <f t="shared" si="20"/>
        <v>1.1693705988362009</v>
      </c>
      <c r="N69" s="6">
        <f t="shared" si="21"/>
        <v>0.9205048534524404</v>
      </c>
      <c r="O69" s="8">
        <f>IF('Sinus (gesamt)'!$J$22&lt;&gt;"",SIN(RADIANS(L69*'Sinus (gesamt)'!$F$22/50))*'Sinus (gesamt)'!$F$21/100,"")</f>
      </c>
      <c r="P69" s="9">
        <f>IF('Sinus (gesamt)'!$J$21&lt;&gt;"",N69+SIN(RADIANS(L69*'Sinus (gesamt)'!$F$22/50))*'Sinus (gesamt)'!$F$21/100,"")</f>
        <v>0.8951477577479984</v>
      </c>
    </row>
    <row r="70" spans="1:16" ht="12.75">
      <c r="A70" s="4">
        <v>68</v>
      </c>
      <c r="B70" s="5">
        <f t="shared" si="11"/>
        <v>1.1868238913561442</v>
      </c>
      <c r="C70" s="6">
        <f t="shared" si="12"/>
        <v>0.9271838545667874</v>
      </c>
      <c r="D70" s="4">
        <f t="shared" si="13"/>
        <v>308</v>
      </c>
      <c r="E70" s="5">
        <f t="shared" si="14"/>
        <v>5.375614096142535</v>
      </c>
      <c r="F70" s="6">
        <f t="shared" si="15"/>
        <v>-0.7880107536067218</v>
      </c>
      <c r="G70" s="4">
        <f t="shared" si="16"/>
        <v>188</v>
      </c>
      <c r="H70" s="5">
        <f t="shared" si="17"/>
        <v>3.2812189937493397</v>
      </c>
      <c r="I70" s="6">
        <f t="shared" si="18"/>
        <v>-0.13917310096006552</v>
      </c>
      <c r="J70" s="5">
        <f t="shared" si="19"/>
        <v>0.13917310096006563</v>
      </c>
      <c r="L70" s="4">
        <v>68</v>
      </c>
      <c r="M70" s="5">
        <f t="shared" si="20"/>
        <v>1.1868238913561442</v>
      </c>
      <c r="N70" s="6">
        <f t="shared" si="21"/>
        <v>0.9271838545667874</v>
      </c>
      <c r="O70" s="8">
        <f>IF('Sinus (gesamt)'!$J$22&lt;&gt;"",SIN(RADIANS(L70*'Sinus (gesamt)'!$F$22/50))*'Sinus (gesamt)'!$F$21/100,"")</f>
      </c>
      <c r="P70" s="9">
        <f>IF('Sinus (gesamt)'!$J$21&lt;&gt;"",N70+SIN(RADIANS(L70*'Sinus (gesamt)'!$F$22/50))*'Sinus (gesamt)'!$F$21/100,"")</f>
        <v>0.9066626459672473</v>
      </c>
    </row>
    <row r="71" spans="1:16" ht="12.75">
      <c r="A71" s="4">
        <v>69</v>
      </c>
      <c r="B71" s="5">
        <f t="shared" si="11"/>
        <v>1.2042771838760873</v>
      </c>
      <c r="C71" s="6">
        <f t="shared" si="12"/>
        <v>0.9335804264972017</v>
      </c>
      <c r="D71" s="4">
        <f t="shared" si="13"/>
        <v>309</v>
      </c>
      <c r="E71" s="5">
        <f t="shared" si="14"/>
        <v>5.3930673886624785</v>
      </c>
      <c r="F71" s="6">
        <f t="shared" si="15"/>
        <v>-0.7771459614569708</v>
      </c>
      <c r="G71" s="4">
        <f t="shared" si="16"/>
        <v>189</v>
      </c>
      <c r="H71" s="5">
        <f t="shared" si="17"/>
        <v>3.2986722862692828</v>
      </c>
      <c r="I71" s="6">
        <f t="shared" si="18"/>
        <v>-0.15643446504023073</v>
      </c>
      <c r="J71" s="5">
        <f t="shared" si="19"/>
        <v>0.15643446504023095</v>
      </c>
      <c r="L71" s="4">
        <v>69</v>
      </c>
      <c r="M71" s="5">
        <f t="shared" si="20"/>
        <v>1.2042771838760873</v>
      </c>
      <c r="N71" s="6">
        <f t="shared" si="21"/>
        <v>0.9335804264972017</v>
      </c>
      <c r="O71" s="8">
        <f>IF('Sinus (gesamt)'!$J$22&lt;&gt;"",SIN(RADIANS(L71*'Sinus (gesamt)'!$F$22/50))*'Sinus (gesamt)'!$F$21/100,"")</f>
      </c>
      <c r="P71" s="9">
        <f>IF('Sinus (gesamt)'!$J$21&lt;&gt;"",N71+SIN(RADIANS(L71*'Sinus (gesamt)'!$F$22/50))*'Sinus (gesamt)'!$F$21/100,"")</f>
        <v>0.9180512837910505</v>
      </c>
    </row>
    <row r="72" spans="1:16" ht="12.75">
      <c r="A72" s="4">
        <v>70</v>
      </c>
      <c r="B72" s="5">
        <f t="shared" si="11"/>
        <v>1.2217304763960306</v>
      </c>
      <c r="C72" s="6">
        <f t="shared" si="12"/>
        <v>0.9396926207859083</v>
      </c>
      <c r="D72" s="4">
        <f t="shared" si="13"/>
        <v>310</v>
      </c>
      <c r="E72" s="5">
        <f t="shared" si="14"/>
        <v>5.410520681182422</v>
      </c>
      <c r="F72" s="6">
        <f t="shared" si="15"/>
        <v>-0.7660444431189781</v>
      </c>
      <c r="G72" s="4">
        <f t="shared" si="16"/>
        <v>190</v>
      </c>
      <c r="H72" s="5">
        <f t="shared" si="17"/>
        <v>3.3161255787892263</v>
      </c>
      <c r="I72" s="6">
        <f t="shared" si="18"/>
        <v>-0.17364817766693047</v>
      </c>
      <c r="J72" s="5">
        <f t="shared" si="19"/>
        <v>0.1736481776669302</v>
      </c>
      <c r="L72" s="4">
        <v>70</v>
      </c>
      <c r="M72" s="5">
        <f t="shared" si="20"/>
        <v>1.2217304763960306</v>
      </c>
      <c r="N72" s="6">
        <f t="shared" si="21"/>
        <v>0.9396926207859083</v>
      </c>
      <c r="O72" s="8">
        <f>IF('Sinus (gesamt)'!$J$22&lt;&gt;"",SIN(RADIANS(L72*'Sinus (gesamt)'!$F$22/50))*'Sinus (gesamt)'!$F$21/100,"")</f>
      </c>
      <c r="P72" s="9">
        <f>IF('Sinus (gesamt)'!$J$21&lt;&gt;"",N72+SIN(RADIANS(L72*'Sinus (gesamt)'!$F$22/50))*'Sinus (gesamt)'!$F$21/100,"")</f>
        <v>0.9292737301258925</v>
      </c>
    </row>
    <row r="73" spans="1:16" ht="12.75">
      <c r="A73" s="4">
        <v>71</v>
      </c>
      <c r="B73" s="5">
        <f t="shared" si="11"/>
        <v>1.239183768915974</v>
      </c>
      <c r="C73" s="6">
        <f t="shared" si="12"/>
        <v>0.9455185755993167</v>
      </c>
      <c r="D73" s="4">
        <f t="shared" si="13"/>
        <v>311</v>
      </c>
      <c r="E73" s="5">
        <f t="shared" si="14"/>
        <v>5.427973973702365</v>
      </c>
      <c r="F73" s="6">
        <f t="shared" si="15"/>
        <v>-0.7547095802227722</v>
      </c>
      <c r="G73" s="4">
        <f t="shared" si="16"/>
        <v>191</v>
      </c>
      <c r="H73" s="5">
        <f t="shared" si="17"/>
        <v>3.3335788713091694</v>
      </c>
      <c r="I73" s="6">
        <f t="shared" si="18"/>
        <v>-0.19080899537654472</v>
      </c>
      <c r="J73" s="5">
        <f t="shared" si="19"/>
        <v>0.1908089953765445</v>
      </c>
      <c r="L73" s="4">
        <v>71</v>
      </c>
      <c r="M73" s="5">
        <f t="shared" si="20"/>
        <v>1.239183768915974</v>
      </c>
      <c r="N73" s="6">
        <f t="shared" si="21"/>
        <v>0.9455185755993167</v>
      </c>
      <c r="O73" s="8">
        <f>IF('Sinus (gesamt)'!$J$22&lt;&gt;"",SIN(RADIANS(L73*'Sinus (gesamt)'!$F$22/50))*'Sinus (gesamt)'!$F$21/100,"")</f>
      </c>
      <c r="P73" s="9">
        <f>IF('Sinus (gesamt)'!$J$21&lt;&gt;"",N73+SIN(RADIANS(L73*'Sinus (gesamt)'!$F$22/50))*'Sinus (gesamt)'!$F$21/100,"")</f>
        <v>0.9402892310344573</v>
      </c>
    </row>
    <row r="74" spans="1:16" ht="12.75">
      <c r="A74" s="4">
        <v>72</v>
      </c>
      <c r="B74" s="5">
        <f t="shared" si="11"/>
        <v>1.2566370614359172</v>
      </c>
      <c r="C74" s="6">
        <f t="shared" si="12"/>
        <v>0.9510565162951535</v>
      </c>
      <c r="D74" s="4">
        <f t="shared" si="13"/>
        <v>312</v>
      </c>
      <c r="E74" s="5">
        <f t="shared" si="14"/>
        <v>5.445427266222308</v>
      </c>
      <c r="F74" s="6">
        <f t="shared" si="15"/>
        <v>-0.7431448254773946</v>
      </c>
      <c r="G74" s="4">
        <f t="shared" si="16"/>
        <v>192</v>
      </c>
      <c r="H74" s="5">
        <f t="shared" si="17"/>
        <v>3.351032163829113</v>
      </c>
      <c r="I74" s="6">
        <f t="shared" si="18"/>
        <v>-0.2079116908177595</v>
      </c>
      <c r="J74" s="5">
        <f t="shared" si="19"/>
        <v>0.20791169081775895</v>
      </c>
      <c r="L74" s="4">
        <v>72</v>
      </c>
      <c r="M74" s="5">
        <f t="shared" si="20"/>
        <v>1.2566370614359172</v>
      </c>
      <c r="N74" s="6">
        <f t="shared" si="21"/>
        <v>0.9510565162951535</v>
      </c>
      <c r="O74" s="8">
        <f>IF('Sinus (gesamt)'!$J$22&lt;&gt;"",SIN(RADIANS(L74*'Sinus (gesamt)'!$F$22/50))*'Sinus (gesamt)'!$F$21/100,"")</f>
      </c>
      <c r="P74" s="9">
        <f>IF('Sinus (gesamt)'!$J$21&lt;&gt;"",N74+SIN(RADIANS(L74*'Sinus (gesamt)'!$F$22/50))*'Sinus (gesamt)'!$F$21/100,"")</f>
        <v>0.9510565162951535</v>
      </c>
    </row>
    <row r="75" spans="1:16" ht="12.75">
      <c r="A75" s="4">
        <v>73</v>
      </c>
      <c r="B75" s="5">
        <f t="shared" si="11"/>
        <v>1.2740903539558606</v>
      </c>
      <c r="C75" s="6">
        <f t="shared" si="12"/>
        <v>0.9563047559630354</v>
      </c>
      <c r="D75" s="4">
        <f t="shared" si="13"/>
        <v>313</v>
      </c>
      <c r="E75" s="5">
        <f t="shared" si="14"/>
        <v>5.462880558742252</v>
      </c>
      <c r="F75" s="6">
        <f t="shared" si="15"/>
        <v>-0.7313537016191703</v>
      </c>
      <c r="G75" s="4">
        <f t="shared" si="16"/>
        <v>193</v>
      </c>
      <c r="H75" s="5">
        <f t="shared" si="17"/>
        <v>3.368485456349056</v>
      </c>
      <c r="I75" s="6">
        <f t="shared" si="18"/>
        <v>-0.22495105434386498</v>
      </c>
      <c r="J75" s="5">
        <f t="shared" si="19"/>
        <v>0.2249510543438651</v>
      </c>
      <c r="L75" s="4">
        <v>73</v>
      </c>
      <c r="M75" s="5">
        <f t="shared" si="20"/>
        <v>1.2740903539558606</v>
      </c>
      <c r="N75" s="6">
        <f t="shared" si="21"/>
        <v>0.9563047559630354</v>
      </c>
      <c r="O75" s="8">
        <f>IF('Sinus (gesamt)'!$J$22&lt;&gt;"",SIN(RADIANS(L75*'Sinus (gesamt)'!$F$22/50))*'Sinus (gesamt)'!$F$21/100,"")</f>
      </c>
      <c r="P75" s="9">
        <f>IF('Sinus (gesamt)'!$J$21&lt;&gt;"",N75+SIN(RADIANS(L75*'Sinus (gesamt)'!$F$22/50))*'Sinus (gesamt)'!$F$21/100,"")</f>
        <v>0.9615341005278949</v>
      </c>
    </row>
    <row r="76" spans="1:16" ht="12.75">
      <c r="A76" s="4">
        <v>74</v>
      </c>
      <c r="B76" s="5">
        <f t="shared" si="11"/>
        <v>1.2915436464758039</v>
      </c>
      <c r="C76" s="6">
        <f t="shared" si="12"/>
        <v>0.9612616959383189</v>
      </c>
      <c r="D76" s="4">
        <f t="shared" si="13"/>
        <v>314</v>
      </c>
      <c r="E76" s="5">
        <f t="shared" si="14"/>
        <v>5.480333851262195</v>
      </c>
      <c r="F76" s="6">
        <f t="shared" si="15"/>
        <v>-0.7193398003386512</v>
      </c>
      <c r="G76" s="4">
        <f t="shared" si="16"/>
        <v>194</v>
      </c>
      <c r="H76" s="5">
        <f t="shared" si="17"/>
        <v>3.385938748868999</v>
      </c>
      <c r="I76" s="6">
        <f t="shared" si="18"/>
        <v>-0.2419218955996675</v>
      </c>
      <c r="J76" s="5">
        <f t="shared" si="19"/>
        <v>0.2419218955996677</v>
      </c>
      <c r="L76" s="4">
        <v>74</v>
      </c>
      <c r="M76" s="5">
        <f t="shared" si="20"/>
        <v>1.2915436464758039</v>
      </c>
      <c r="N76" s="6">
        <f t="shared" si="21"/>
        <v>0.9612616959383189</v>
      </c>
      <c r="O76" s="8">
        <f>IF('Sinus (gesamt)'!$J$22&lt;&gt;"",SIN(RADIANS(L76*'Sinus (gesamt)'!$F$22/50))*'Sinus (gesamt)'!$F$21/100,"")</f>
      </c>
      <c r="P76" s="9">
        <f>IF('Sinus (gesamt)'!$J$21&lt;&gt;"",N76+SIN(RADIANS(L76*'Sinus (gesamt)'!$F$22/50))*'Sinus (gesamt)'!$F$21/100,"")</f>
        <v>0.9716805865983347</v>
      </c>
    </row>
    <row r="77" spans="1:16" ht="12.75">
      <c r="A77" s="4">
        <v>75</v>
      </c>
      <c r="B77" s="5">
        <f t="shared" si="11"/>
        <v>1.3089969389957472</v>
      </c>
      <c r="C77" s="6">
        <f t="shared" si="12"/>
        <v>0.9659258262890683</v>
      </c>
      <c r="D77" s="4">
        <f t="shared" si="13"/>
        <v>315</v>
      </c>
      <c r="E77" s="5">
        <f t="shared" si="14"/>
        <v>5.497787143782138</v>
      </c>
      <c r="F77" s="6">
        <f t="shared" si="15"/>
        <v>-0.7071067811865477</v>
      </c>
      <c r="G77" s="4">
        <f t="shared" si="16"/>
        <v>195</v>
      </c>
      <c r="H77" s="5">
        <f t="shared" si="17"/>
        <v>3.4033920413889427</v>
      </c>
      <c r="I77" s="6">
        <f t="shared" si="18"/>
        <v>-0.2588190451025208</v>
      </c>
      <c r="J77" s="5">
        <f t="shared" si="19"/>
        <v>0.25881904510252063</v>
      </c>
      <c r="L77" s="4">
        <v>75</v>
      </c>
      <c r="M77" s="5">
        <f t="shared" si="20"/>
        <v>1.3089969389957472</v>
      </c>
      <c r="N77" s="6">
        <f t="shared" si="21"/>
        <v>0.9659258262890683</v>
      </c>
      <c r="O77" s="8">
        <f>IF('Sinus (gesamt)'!$J$22&lt;&gt;"",SIN(RADIANS(L77*'Sinus (gesamt)'!$F$22/50))*'Sinus (gesamt)'!$F$21/100,"")</f>
      </c>
      <c r="P77" s="9">
        <f>IF('Sinus (gesamt)'!$J$21&lt;&gt;"",N77+SIN(RADIANS(L77*'Sinus (gesamt)'!$F$22/50))*'Sinus (gesamt)'!$F$21/100,"")</f>
        <v>0.9814549689952196</v>
      </c>
    </row>
    <row r="78" spans="1:16" ht="12.75">
      <c r="A78" s="4">
        <v>76</v>
      </c>
      <c r="B78" s="5">
        <f t="shared" si="11"/>
        <v>1.3264502315156905</v>
      </c>
      <c r="C78" s="6">
        <f t="shared" si="12"/>
        <v>0.9702957262759965</v>
      </c>
      <c r="D78" s="4">
        <f t="shared" si="13"/>
        <v>316</v>
      </c>
      <c r="E78" s="5">
        <f t="shared" si="14"/>
        <v>5.515240436302081</v>
      </c>
      <c r="F78" s="6">
        <f t="shared" si="15"/>
        <v>-0.6946583704589976</v>
      </c>
      <c r="G78" s="4">
        <f t="shared" si="16"/>
        <v>196</v>
      </c>
      <c r="H78" s="5">
        <f t="shared" si="17"/>
        <v>3.420845333908886</v>
      </c>
      <c r="I78" s="6">
        <f t="shared" si="18"/>
        <v>-0.275637355816999</v>
      </c>
      <c r="J78" s="5">
        <f t="shared" si="19"/>
        <v>0.2756373558169989</v>
      </c>
      <c r="L78" s="4">
        <v>76</v>
      </c>
      <c r="M78" s="5">
        <f t="shared" si="20"/>
        <v>1.3264502315156905</v>
      </c>
      <c r="N78" s="6">
        <f t="shared" si="21"/>
        <v>0.9702957262759965</v>
      </c>
      <c r="O78" s="8">
        <f>IF('Sinus (gesamt)'!$J$22&lt;&gt;"",SIN(RADIANS(L78*'Sinus (gesamt)'!$F$22/50))*'Sinus (gesamt)'!$F$21/100,"")</f>
      </c>
      <c r="P78" s="9">
        <f>IF('Sinus (gesamt)'!$J$21&lt;&gt;"",N78+SIN(RADIANS(L78*'Sinus (gesamt)'!$F$22/50))*'Sinus (gesamt)'!$F$21/100,"")</f>
        <v>0.9908169348755366</v>
      </c>
    </row>
    <row r="79" spans="1:16" ht="12.75">
      <c r="A79" s="4">
        <v>77</v>
      </c>
      <c r="B79" s="5">
        <f t="shared" si="11"/>
        <v>1.3439035240356338</v>
      </c>
      <c r="C79" s="6">
        <f t="shared" si="12"/>
        <v>0.9743700647852352</v>
      </c>
      <c r="D79" s="4">
        <f t="shared" si="13"/>
        <v>317</v>
      </c>
      <c r="E79" s="5">
        <f t="shared" si="14"/>
        <v>5.532693728822025</v>
      </c>
      <c r="F79" s="6">
        <f t="shared" si="15"/>
        <v>-0.6819983600624983</v>
      </c>
      <c r="G79" s="4">
        <f t="shared" si="16"/>
        <v>197</v>
      </c>
      <c r="H79" s="5">
        <f t="shared" si="17"/>
        <v>3.4382986264288293</v>
      </c>
      <c r="I79" s="6">
        <f t="shared" si="18"/>
        <v>-0.29237170472273677</v>
      </c>
      <c r="J79" s="5">
        <f t="shared" si="19"/>
        <v>0.292371704722737</v>
      </c>
      <c r="L79" s="4">
        <v>77</v>
      </c>
      <c r="M79" s="5">
        <f t="shared" si="20"/>
        <v>1.3439035240356338</v>
      </c>
      <c r="N79" s="6">
        <f t="shared" si="21"/>
        <v>0.9743700647852352</v>
      </c>
      <c r="O79" s="8">
        <f>IF('Sinus (gesamt)'!$J$22&lt;&gt;"",SIN(RADIANS(L79*'Sinus (gesamt)'!$F$22/50))*'Sinus (gesamt)'!$F$21/100,"")</f>
      </c>
      <c r="P79" s="9">
        <f>IF('Sinus (gesamt)'!$J$21&lt;&gt;"",N79+SIN(RADIANS(L79*'Sinus (gesamt)'!$F$22/50))*'Sinus (gesamt)'!$F$21/100,"")</f>
        <v>0.9997271604896772</v>
      </c>
    </row>
    <row r="80" spans="1:16" ht="12.75">
      <c r="A80" s="4">
        <v>78</v>
      </c>
      <c r="B80" s="5">
        <f t="shared" si="11"/>
        <v>1.361356816555577</v>
      </c>
      <c r="C80" s="6">
        <f t="shared" si="12"/>
        <v>0.9781476007338056</v>
      </c>
      <c r="D80" s="4">
        <f t="shared" si="13"/>
        <v>318</v>
      </c>
      <c r="E80" s="5">
        <f t="shared" si="14"/>
        <v>5.550147021341968</v>
      </c>
      <c r="F80" s="6">
        <f t="shared" si="15"/>
        <v>-0.6691306063588581</v>
      </c>
      <c r="G80" s="4">
        <f t="shared" si="16"/>
        <v>198</v>
      </c>
      <c r="H80" s="5">
        <f t="shared" si="17"/>
        <v>3.4557519189487724</v>
      </c>
      <c r="I80" s="6">
        <f t="shared" si="18"/>
        <v>-0.3090169943749473</v>
      </c>
      <c r="J80" s="5">
        <f t="shared" si="19"/>
        <v>0.30901699437494745</v>
      </c>
      <c r="L80" s="4">
        <v>78</v>
      </c>
      <c r="M80" s="5">
        <f t="shared" si="20"/>
        <v>1.361356816555577</v>
      </c>
      <c r="N80" s="6">
        <f t="shared" si="21"/>
        <v>0.9781476007338056</v>
      </c>
      <c r="O80" s="8">
        <f>IF('Sinus (gesamt)'!$J$22&lt;&gt;"",SIN(RADIANS(L80*'Sinus (gesamt)'!$F$22/50))*'Sinus (gesamt)'!$F$21/100,"")</f>
      </c>
      <c r="P80" s="9">
        <f>IF('Sinus (gesamt)'!$J$21&lt;&gt;"",N80+SIN(RADIANS(L80*'Sinus (gesamt)'!$F$22/50))*'Sinus (gesamt)'!$F$21/100,"")</f>
        <v>1.0081476007338055</v>
      </c>
    </row>
    <row r="81" spans="1:16" ht="12.75">
      <c r="A81" s="4">
        <v>79</v>
      </c>
      <c r="B81" s="5">
        <f t="shared" si="11"/>
        <v>1.3788101090755203</v>
      </c>
      <c r="C81" s="6">
        <f t="shared" si="12"/>
        <v>0.981627183447664</v>
      </c>
      <c r="D81" s="4">
        <f t="shared" si="13"/>
        <v>319</v>
      </c>
      <c r="E81" s="5">
        <f t="shared" si="14"/>
        <v>5.567600313861911</v>
      </c>
      <c r="F81" s="6">
        <f t="shared" si="15"/>
        <v>-0.6560590289905074</v>
      </c>
      <c r="G81" s="4">
        <f t="shared" si="16"/>
        <v>199</v>
      </c>
      <c r="H81" s="5">
        <f t="shared" si="17"/>
        <v>3.473205211468716</v>
      </c>
      <c r="I81" s="6">
        <f t="shared" si="18"/>
        <v>-0.32556815445715676</v>
      </c>
      <c r="J81" s="5">
        <f t="shared" si="19"/>
        <v>0.3255681544571566</v>
      </c>
      <c r="L81" s="4">
        <v>79</v>
      </c>
      <c r="M81" s="5">
        <f t="shared" si="20"/>
        <v>1.3788101090755203</v>
      </c>
      <c r="N81" s="6">
        <f t="shared" si="21"/>
        <v>0.981627183447664</v>
      </c>
      <c r="O81" s="8">
        <f>IF('Sinus (gesamt)'!$J$22&lt;&gt;"",SIN(RADIANS(L81*'Sinus (gesamt)'!$F$22/50))*'Sinus (gesamt)'!$F$21/100,"")</f>
      </c>
      <c r="P81" s="9">
        <f>IF('Sinus (gesamt)'!$J$21&lt;&gt;"",N81+SIN(RADIANS(L81*'Sinus (gesamt)'!$F$22/50))*'Sinus (gesamt)'!$F$21/100,"")</f>
        <v>1.0160417696287267</v>
      </c>
    </row>
    <row r="82" spans="1:16" ht="12.75">
      <c r="A82" s="4">
        <v>80</v>
      </c>
      <c r="B82" s="5">
        <f t="shared" si="11"/>
        <v>1.3962634015954636</v>
      </c>
      <c r="C82" s="6">
        <f t="shared" si="12"/>
        <v>0.984807753012208</v>
      </c>
      <c r="D82" s="4">
        <f t="shared" si="13"/>
        <v>320</v>
      </c>
      <c r="E82" s="5">
        <f t="shared" si="14"/>
        <v>5.585053606381854</v>
      </c>
      <c r="F82" s="6">
        <f t="shared" si="15"/>
        <v>-0.6427876096865396</v>
      </c>
      <c r="G82" s="4">
        <f t="shared" si="16"/>
        <v>200</v>
      </c>
      <c r="H82" s="5">
        <f t="shared" si="17"/>
        <v>3.490658503988659</v>
      </c>
      <c r="I82" s="6">
        <f t="shared" si="18"/>
        <v>-0.34202014332566866</v>
      </c>
      <c r="J82" s="5">
        <f t="shared" si="19"/>
        <v>0.34202014332566844</v>
      </c>
      <c r="L82" s="4">
        <v>80</v>
      </c>
      <c r="M82" s="5">
        <f t="shared" si="20"/>
        <v>1.3962634015954636</v>
      </c>
      <c r="N82" s="6">
        <f t="shared" si="21"/>
        <v>0.984807753012208</v>
      </c>
      <c r="O82" s="8">
        <f>IF('Sinus (gesamt)'!$J$22&lt;&gt;"",SIN(RADIANS(L82*'Sinus (gesamt)'!$F$22/50))*'Sinus (gesamt)'!$F$21/100,"")</f>
      </c>
      <c r="P82" s="9">
        <f>IF('Sinus (gesamt)'!$J$21&lt;&gt;"",N82+SIN(RADIANS(L82*'Sinus (gesamt)'!$F$22/50))*'Sinus (gesamt)'!$F$21/100,"")</f>
        <v>1.0233750095934004</v>
      </c>
    </row>
    <row r="83" spans="1:16" ht="12.75">
      <c r="A83" s="4">
        <v>81</v>
      </c>
      <c r="B83" s="5">
        <f t="shared" si="11"/>
        <v>1.413716694115407</v>
      </c>
      <c r="C83" s="6">
        <f t="shared" si="12"/>
        <v>0.9876883405951378</v>
      </c>
      <c r="D83" s="4">
        <f t="shared" si="13"/>
        <v>321</v>
      </c>
      <c r="E83" s="5">
        <f t="shared" si="14"/>
        <v>5.602506898901797</v>
      </c>
      <c r="F83" s="6">
        <f t="shared" si="15"/>
        <v>-0.6293203910498378</v>
      </c>
      <c r="G83" s="4">
        <f t="shared" si="16"/>
        <v>201</v>
      </c>
      <c r="H83" s="5">
        <f t="shared" si="17"/>
        <v>3.5081117965086026</v>
      </c>
      <c r="I83" s="6">
        <f t="shared" si="18"/>
        <v>-0.35836794954530043</v>
      </c>
      <c r="J83" s="5">
        <f t="shared" si="19"/>
        <v>0.35836794954529994</v>
      </c>
      <c r="L83" s="4">
        <v>81</v>
      </c>
      <c r="M83" s="5">
        <f t="shared" si="20"/>
        <v>1.413716694115407</v>
      </c>
      <c r="N83" s="6">
        <f t="shared" si="21"/>
        <v>0.9876883405951378</v>
      </c>
      <c r="O83" s="8">
        <f>IF('Sinus (gesamt)'!$J$22&lt;&gt;"",SIN(RADIANS(L83*'Sinus (gesamt)'!$F$22/50))*'Sinus (gesamt)'!$F$21/100,"")</f>
      </c>
      <c r="P83" s="9">
        <f>IF('Sinus (gesamt)'!$J$21&lt;&gt;"",N83+SIN(RADIANS(L83*'Sinus (gesamt)'!$F$22/50))*'Sinus (gesamt)'!$F$21/100,"")</f>
        <v>1.0301147474663306</v>
      </c>
    </row>
    <row r="84" spans="1:16" ht="12.75">
      <c r="A84" s="4">
        <v>82</v>
      </c>
      <c r="B84" s="5">
        <f t="shared" si="11"/>
        <v>1.4311699866353502</v>
      </c>
      <c r="C84" s="6">
        <f t="shared" si="12"/>
        <v>0.9902680687415704</v>
      </c>
      <c r="D84" s="4">
        <f t="shared" si="13"/>
        <v>322</v>
      </c>
      <c r="E84" s="5">
        <f t="shared" si="14"/>
        <v>5.619960191421741</v>
      </c>
      <c r="F84" s="6">
        <f t="shared" si="15"/>
        <v>-0.6156614753256582</v>
      </c>
      <c r="G84" s="4">
        <f t="shared" si="16"/>
        <v>202</v>
      </c>
      <c r="H84" s="5">
        <f t="shared" si="17"/>
        <v>3.5255650890285457</v>
      </c>
      <c r="I84" s="6">
        <f t="shared" si="18"/>
        <v>-0.374606593415912</v>
      </c>
      <c r="J84" s="5">
        <f t="shared" si="19"/>
        <v>0.3746065934159122</v>
      </c>
      <c r="L84" s="4">
        <v>82</v>
      </c>
      <c r="M84" s="5">
        <f t="shared" si="20"/>
        <v>1.4311699866353502</v>
      </c>
      <c r="N84" s="6">
        <f t="shared" si="21"/>
        <v>0.9902680687415704</v>
      </c>
      <c r="O84" s="8">
        <f>IF('Sinus (gesamt)'!$J$22&lt;&gt;"",SIN(RADIANS(L84*'Sinus (gesamt)'!$F$22/50))*'Sinus (gesamt)'!$F$21/100,"")</f>
      </c>
      <c r="P84" s="9">
        <f>IF('Sinus (gesamt)'!$J$21&lt;&gt;"",N84+SIN(RADIANS(L84*'Sinus (gesamt)'!$F$22/50))*'Sinus (gesamt)'!$F$21/100,"")</f>
        <v>1.036230735328709</v>
      </c>
    </row>
    <row r="85" spans="1:16" ht="12.75">
      <c r="A85" s="4">
        <v>83</v>
      </c>
      <c r="B85" s="5">
        <f t="shared" si="11"/>
        <v>1.4486232791552935</v>
      </c>
      <c r="C85" s="6">
        <f t="shared" si="12"/>
        <v>0.992546151641322</v>
      </c>
      <c r="D85" s="4">
        <f t="shared" si="13"/>
        <v>323</v>
      </c>
      <c r="E85" s="5">
        <f t="shared" si="14"/>
        <v>5.6374134839416845</v>
      </c>
      <c r="F85" s="6">
        <f t="shared" si="15"/>
        <v>-0.6018150231520483</v>
      </c>
      <c r="G85" s="4">
        <f t="shared" si="16"/>
        <v>203</v>
      </c>
      <c r="H85" s="5">
        <f t="shared" si="17"/>
        <v>3.543018381548489</v>
      </c>
      <c r="I85" s="6">
        <f t="shared" si="18"/>
        <v>-0.39073112848927355</v>
      </c>
      <c r="J85" s="5">
        <f t="shared" si="19"/>
        <v>0.3907311284892737</v>
      </c>
      <c r="L85" s="4">
        <v>83</v>
      </c>
      <c r="M85" s="5">
        <f t="shared" si="20"/>
        <v>1.4486232791552935</v>
      </c>
      <c r="N85" s="6">
        <f t="shared" si="21"/>
        <v>0.992546151641322</v>
      </c>
      <c r="O85" s="8">
        <f>IF('Sinus (gesamt)'!$J$22&lt;&gt;"",SIN(RADIANS(L85*'Sinus (gesamt)'!$F$22/50))*'Sinus (gesamt)'!$F$21/100,"")</f>
      </c>
      <c r="P85" s="9">
        <f>IF('Sinus (gesamt)'!$J$21&lt;&gt;"",N85+SIN(RADIANS(L85*'Sinus (gesamt)'!$F$22/50))*'Sinus (gesamt)'!$F$21/100,"")</f>
        <v>1.0416952742986614</v>
      </c>
    </row>
    <row r="86" spans="1:16" ht="12.75">
      <c r="A86" s="4">
        <v>84</v>
      </c>
      <c r="B86" s="5">
        <f t="shared" si="11"/>
        <v>1.4660765716752369</v>
      </c>
      <c r="C86" s="6">
        <f t="shared" si="12"/>
        <v>0.9945218953682733</v>
      </c>
      <c r="D86" s="4">
        <f t="shared" si="13"/>
        <v>324</v>
      </c>
      <c r="E86" s="5">
        <f t="shared" si="14"/>
        <v>5.654866776461628</v>
      </c>
      <c r="F86" s="6">
        <f t="shared" si="15"/>
        <v>-0.5877852522924734</v>
      </c>
      <c r="G86" s="4">
        <f t="shared" si="16"/>
        <v>204</v>
      </c>
      <c r="H86" s="5">
        <f t="shared" si="17"/>
        <v>3.5604716740684323</v>
      </c>
      <c r="I86" s="6">
        <f t="shared" si="18"/>
        <v>-0.4067366430758002</v>
      </c>
      <c r="J86" s="5">
        <f t="shared" si="19"/>
        <v>0.40673664307579993</v>
      </c>
      <c r="L86" s="4">
        <v>84</v>
      </c>
      <c r="M86" s="5">
        <f t="shared" si="20"/>
        <v>1.4660765716752369</v>
      </c>
      <c r="N86" s="6">
        <f t="shared" si="21"/>
        <v>0.9945218953682733</v>
      </c>
      <c r="O86" s="8">
        <f>IF('Sinus (gesamt)'!$J$22&lt;&gt;"",SIN(RADIANS(L86*'Sinus (gesamt)'!$F$22/50))*'Sinus (gesamt)'!$F$21/100,"")</f>
      </c>
      <c r="P86" s="9">
        <f>IF('Sinus (gesamt)'!$J$21&lt;&gt;"",N86+SIN(RADIANS(L86*'Sinus (gesamt)'!$F$22/50))*'Sinus (gesamt)'!$F$21/100,"")</f>
        <v>1.0464834195953396</v>
      </c>
    </row>
    <row r="87" spans="1:16" ht="12.75">
      <c r="A87" s="4">
        <v>85</v>
      </c>
      <c r="B87" s="5">
        <f t="shared" si="11"/>
        <v>1.4835298641951802</v>
      </c>
      <c r="C87" s="6">
        <f t="shared" si="12"/>
        <v>0.9961946980917455</v>
      </c>
      <c r="D87" s="4">
        <f t="shared" si="13"/>
        <v>325</v>
      </c>
      <c r="E87" s="5">
        <f t="shared" si="14"/>
        <v>5.672320068981571</v>
      </c>
      <c r="F87" s="6">
        <f t="shared" si="15"/>
        <v>-0.5735764363510465</v>
      </c>
      <c r="G87" s="4">
        <f t="shared" si="16"/>
        <v>205</v>
      </c>
      <c r="H87" s="5">
        <f t="shared" si="17"/>
        <v>3.5779249665883754</v>
      </c>
      <c r="I87" s="6">
        <f t="shared" si="18"/>
        <v>-0.4226182617406993</v>
      </c>
      <c r="J87" s="5">
        <f t="shared" si="19"/>
        <v>0.42261826174069905</v>
      </c>
      <c r="L87" s="4">
        <v>85</v>
      </c>
      <c r="M87" s="5">
        <f t="shared" si="20"/>
        <v>1.4835298641951802</v>
      </c>
      <c r="N87" s="6">
        <f t="shared" si="21"/>
        <v>0.9961946980917455</v>
      </c>
      <c r="O87" s="8">
        <f>IF('Sinus (gesamt)'!$J$22&lt;&gt;"",SIN(RADIANS(L87*'Sinus (gesamt)'!$F$22/50))*'Sinus (gesamt)'!$F$21/100,"")</f>
      </c>
      <c r="P87" s="9">
        <f>IF('Sinus (gesamt)'!$J$21&lt;&gt;"",N87+SIN(RADIANS(L87*'Sinus (gesamt)'!$F$22/50))*'Sinus (gesamt)'!$F$21/100,"")</f>
        <v>1.0505731653139445</v>
      </c>
    </row>
    <row r="88" spans="1:16" ht="12.75">
      <c r="A88" s="4">
        <v>86</v>
      </c>
      <c r="B88" s="5">
        <f t="shared" si="11"/>
        <v>1.5009831567151235</v>
      </c>
      <c r="C88" s="6">
        <f t="shared" si="12"/>
        <v>0.9975640502598242</v>
      </c>
      <c r="D88" s="4">
        <f t="shared" si="13"/>
        <v>326</v>
      </c>
      <c r="E88" s="5">
        <f t="shared" si="14"/>
        <v>5.689773361501515</v>
      </c>
      <c r="F88" s="6">
        <f t="shared" si="15"/>
        <v>-0.5591929034707466</v>
      </c>
      <c r="G88" s="4">
        <f t="shared" si="16"/>
        <v>206</v>
      </c>
      <c r="H88" s="5">
        <f t="shared" si="17"/>
        <v>3.595378259108319</v>
      </c>
      <c r="I88" s="6">
        <f t="shared" si="18"/>
        <v>-0.43837114678907746</v>
      </c>
      <c r="J88" s="5">
        <f t="shared" si="19"/>
        <v>0.4383711467890776</v>
      </c>
      <c r="L88" s="4">
        <v>86</v>
      </c>
      <c r="M88" s="5">
        <f t="shared" si="20"/>
        <v>1.5009831567151235</v>
      </c>
      <c r="N88" s="6">
        <f t="shared" si="21"/>
        <v>0.9975640502598242</v>
      </c>
      <c r="O88" s="8">
        <f>IF('Sinus (gesamt)'!$J$22&lt;&gt;"",SIN(RADIANS(L88*'Sinus (gesamt)'!$F$22/50))*'Sinus (gesamt)'!$F$21/100,"")</f>
      </c>
      <c r="P88" s="9">
        <f>IF('Sinus (gesamt)'!$J$21&lt;&gt;"",N88+SIN(RADIANS(L88*'Sinus (gesamt)'!$F$22/50))*'Sinus (gesamt)'!$F$21/100,"")</f>
        <v>1.0539456075069786</v>
      </c>
    </row>
    <row r="89" spans="1:16" ht="12.75">
      <c r="A89" s="4">
        <v>87</v>
      </c>
      <c r="B89" s="5">
        <f t="shared" si="11"/>
        <v>1.5184364492350666</v>
      </c>
      <c r="C89" s="6">
        <f t="shared" si="12"/>
        <v>0.9986295347545738</v>
      </c>
      <c r="D89" s="4">
        <f t="shared" si="13"/>
        <v>327</v>
      </c>
      <c r="E89" s="5">
        <f t="shared" si="14"/>
        <v>5.707226654021458</v>
      </c>
      <c r="F89" s="6">
        <f t="shared" si="15"/>
        <v>-0.544639035015027</v>
      </c>
      <c r="G89" s="4">
        <f t="shared" si="16"/>
        <v>207</v>
      </c>
      <c r="H89" s="5">
        <f t="shared" si="17"/>
        <v>3.612831551628262</v>
      </c>
      <c r="I89" s="6">
        <f t="shared" si="18"/>
        <v>-0.4539904997395467</v>
      </c>
      <c r="J89" s="5">
        <f t="shared" si="19"/>
        <v>0.45399049973954686</v>
      </c>
      <c r="L89" s="4">
        <v>87</v>
      </c>
      <c r="M89" s="5">
        <f t="shared" si="20"/>
        <v>1.5184364492350666</v>
      </c>
      <c r="N89" s="6">
        <f t="shared" si="21"/>
        <v>0.9986295347545738</v>
      </c>
      <c r="O89" s="8">
        <f>IF('Sinus (gesamt)'!$J$22&lt;&gt;"",SIN(RADIANS(L89*'Sinus (gesamt)'!$F$22/50))*'Sinus (gesamt)'!$F$21/100,"")</f>
      </c>
      <c r="P89" s="9">
        <f>IF('Sinus (gesamt)'!$J$21&lt;&gt;"",N89+SIN(RADIANS(L89*'Sinus (gesamt)'!$F$22/50))*'Sinus (gesamt)'!$F$21/100,"")</f>
        <v>1.056585084331918</v>
      </c>
    </row>
    <row r="90" spans="1:16" ht="12.75">
      <c r="A90" s="4">
        <v>88</v>
      </c>
      <c r="B90" s="5">
        <f t="shared" si="11"/>
        <v>1.53588974175501</v>
      </c>
      <c r="C90" s="6">
        <f t="shared" si="12"/>
        <v>0.9993908270190958</v>
      </c>
      <c r="D90" s="4">
        <f t="shared" si="13"/>
        <v>328</v>
      </c>
      <c r="E90" s="5">
        <f t="shared" si="14"/>
        <v>5.724679946541401</v>
      </c>
      <c r="F90" s="6">
        <f t="shared" si="15"/>
        <v>-0.529919264233205</v>
      </c>
      <c r="G90" s="4">
        <f t="shared" si="16"/>
        <v>208</v>
      </c>
      <c r="H90" s="5">
        <f t="shared" si="17"/>
        <v>3.6302848441482056</v>
      </c>
      <c r="I90" s="6">
        <f t="shared" si="18"/>
        <v>-0.46947156278589086</v>
      </c>
      <c r="J90" s="5">
        <f t="shared" si="19"/>
        <v>0.46947156278589075</v>
      </c>
      <c r="L90" s="4">
        <v>88</v>
      </c>
      <c r="M90" s="5">
        <f t="shared" si="20"/>
        <v>1.53588974175501</v>
      </c>
      <c r="N90" s="6">
        <f t="shared" si="21"/>
        <v>0.9993908270190958</v>
      </c>
      <c r="O90" s="8">
        <f>IF('Sinus (gesamt)'!$J$22&lt;&gt;"",SIN(RADIANS(L90*'Sinus (gesamt)'!$F$22/50))*'Sinus (gesamt)'!$F$21/100,"")</f>
      </c>
      <c r="P90" s="9">
        <f>IF('Sinus (gesamt)'!$J$21&lt;&gt;"",N90+SIN(RADIANS(L90*'Sinus (gesamt)'!$F$22/50))*'Sinus (gesamt)'!$F$21/100,"")</f>
        <v>1.0584792921998283</v>
      </c>
    </row>
    <row r="91" spans="1:16" ht="12.75">
      <c r="A91" s="4">
        <v>89</v>
      </c>
      <c r="B91" s="5">
        <f t="shared" si="11"/>
        <v>1.5533430342749532</v>
      </c>
      <c r="C91" s="6">
        <f t="shared" si="12"/>
        <v>0.9998476951563913</v>
      </c>
      <c r="D91" s="4">
        <f t="shared" si="13"/>
        <v>329</v>
      </c>
      <c r="E91" s="5">
        <f t="shared" si="14"/>
        <v>5.742133239061344</v>
      </c>
      <c r="F91" s="6">
        <f t="shared" si="15"/>
        <v>-0.5150380749100545</v>
      </c>
      <c r="G91" s="4">
        <f t="shared" si="16"/>
        <v>209</v>
      </c>
      <c r="H91" s="5">
        <f t="shared" si="17"/>
        <v>3.6477381366681487</v>
      </c>
      <c r="I91" s="6">
        <f t="shared" si="18"/>
        <v>-0.48480962024633695</v>
      </c>
      <c r="J91" s="5">
        <f t="shared" si="19"/>
        <v>0.4848096202463368</v>
      </c>
      <c r="L91" s="4">
        <v>89</v>
      </c>
      <c r="M91" s="5">
        <f t="shared" si="20"/>
        <v>1.5533430342749532</v>
      </c>
      <c r="N91" s="6">
        <f t="shared" si="21"/>
        <v>0.9998476951563913</v>
      </c>
      <c r="O91" s="8">
        <f>IF('Sinus (gesamt)'!$J$22&lt;&gt;"",SIN(RADIANS(L91*'Sinus (gesamt)'!$F$22/50))*'Sinus (gesamt)'!$F$21/100,"")</f>
      </c>
      <c r="P91" s="9">
        <f>IF('Sinus (gesamt)'!$J$21&lt;&gt;"",N91+SIN(RADIANS(L91*'Sinus (gesamt)'!$F$22/50))*'Sinus (gesamt)'!$F$21/100,"")</f>
        <v>1.059619377041896</v>
      </c>
    </row>
    <row r="92" spans="1:16" ht="12.75">
      <c r="A92" s="4">
        <v>90</v>
      </c>
      <c r="B92" s="5">
        <f t="shared" si="11"/>
        <v>1.5707963267948966</v>
      </c>
      <c r="C92" s="6">
        <f t="shared" si="12"/>
        <v>1</v>
      </c>
      <c r="D92" s="4">
        <f t="shared" si="13"/>
        <v>330</v>
      </c>
      <c r="E92" s="5">
        <f t="shared" si="14"/>
        <v>5.759586531581287</v>
      </c>
      <c r="F92" s="6">
        <f t="shared" si="15"/>
        <v>-0.5000000000000004</v>
      </c>
      <c r="G92" s="4">
        <f t="shared" si="16"/>
        <v>210</v>
      </c>
      <c r="H92" s="5">
        <f t="shared" si="17"/>
        <v>3.6651914291880923</v>
      </c>
      <c r="I92" s="6">
        <f t="shared" si="18"/>
        <v>-0.5000000000000001</v>
      </c>
      <c r="J92" s="5">
        <f t="shared" si="19"/>
        <v>0.49999999999999956</v>
      </c>
      <c r="L92" s="4">
        <v>90</v>
      </c>
      <c r="M92" s="5">
        <f t="shared" si="20"/>
        <v>1.5707963267948966</v>
      </c>
      <c r="N92" s="6">
        <f t="shared" si="21"/>
        <v>1</v>
      </c>
      <c r="O92" s="8">
        <f>IF('Sinus (gesamt)'!$J$22&lt;&gt;"",SIN(RADIANS(L92*'Sinus (gesamt)'!$F$22/50))*'Sinus (gesamt)'!$F$21/100,"")</f>
      </c>
      <c r="P92" s="9">
        <f>IF('Sinus (gesamt)'!$J$21&lt;&gt;"",N92+SIN(RADIANS(L92*'Sinus (gesamt)'!$F$22/50))*'Sinus (gesamt)'!$F$21/100,"")</f>
        <v>1.06</v>
      </c>
    </row>
    <row r="93" spans="1:16" ht="12.75">
      <c r="A93" s="4">
        <v>91</v>
      </c>
      <c r="B93" s="5">
        <f t="shared" si="11"/>
        <v>1.5882496193148399</v>
      </c>
      <c r="C93" s="6">
        <f t="shared" si="12"/>
        <v>0.9998476951563913</v>
      </c>
      <c r="D93" s="4">
        <f t="shared" si="13"/>
        <v>331</v>
      </c>
      <c r="E93" s="5">
        <f t="shared" si="14"/>
        <v>5.777039824101231</v>
      </c>
      <c r="F93" s="6">
        <f t="shared" si="15"/>
        <v>-0.4848096202463369</v>
      </c>
      <c r="G93" s="4">
        <f t="shared" si="16"/>
        <v>211</v>
      </c>
      <c r="H93" s="5">
        <f t="shared" si="17"/>
        <v>3.6826447217080354</v>
      </c>
      <c r="I93" s="6">
        <f t="shared" si="18"/>
        <v>-0.5150380749100542</v>
      </c>
      <c r="J93" s="5">
        <f t="shared" si="19"/>
        <v>0.5150380749100544</v>
      </c>
      <c r="L93" s="4">
        <v>91</v>
      </c>
      <c r="M93" s="5">
        <f t="shared" si="20"/>
        <v>1.5882496193148399</v>
      </c>
      <c r="N93" s="6">
        <f t="shared" si="21"/>
        <v>0.9998476951563913</v>
      </c>
      <c r="O93" s="8">
        <f>IF('Sinus (gesamt)'!$J$22&lt;&gt;"",SIN(RADIANS(L93*'Sinus (gesamt)'!$F$22/50))*'Sinus (gesamt)'!$F$21/100,"")</f>
      </c>
      <c r="P93" s="9">
        <f>IF('Sinus (gesamt)'!$J$21&lt;&gt;"",N93+SIN(RADIANS(L93*'Sinus (gesamt)'!$F$22/50))*'Sinus (gesamt)'!$F$21/100,"")</f>
        <v>1.059619377041896</v>
      </c>
    </row>
    <row r="94" spans="1:16" ht="12.75">
      <c r="A94" s="4">
        <v>92</v>
      </c>
      <c r="B94" s="5">
        <f t="shared" si="11"/>
        <v>1.6057029118347832</v>
      </c>
      <c r="C94" s="6">
        <f t="shared" si="12"/>
        <v>0.9993908270190958</v>
      </c>
      <c r="D94" s="4">
        <f t="shared" si="13"/>
        <v>332</v>
      </c>
      <c r="E94" s="5">
        <f t="shared" si="14"/>
        <v>5.794493116621174</v>
      </c>
      <c r="F94" s="6">
        <f t="shared" si="15"/>
        <v>-0.4694715627858908</v>
      </c>
      <c r="G94" s="4">
        <f t="shared" si="16"/>
        <v>212</v>
      </c>
      <c r="H94" s="5">
        <f t="shared" si="17"/>
        <v>3.7000980142279785</v>
      </c>
      <c r="I94" s="6">
        <f t="shared" si="18"/>
        <v>-0.5299192642332048</v>
      </c>
      <c r="J94" s="5">
        <f t="shared" si="19"/>
        <v>0.5299192642332049</v>
      </c>
      <c r="L94" s="4">
        <v>92</v>
      </c>
      <c r="M94" s="5">
        <f t="shared" si="20"/>
        <v>1.6057029118347832</v>
      </c>
      <c r="N94" s="6">
        <f t="shared" si="21"/>
        <v>0.9993908270190958</v>
      </c>
      <c r="O94" s="8">
        <f>IF('Sinus (gesamt)'!$J$22&lt;&gt;"",SIN(RADIANS(L94*'Sinus (gesamt)'!$F$22/50))*'Sinus (gesamt)'!$F$21/100,"")</f>
      </c>
      <c r="P94" s="9">
        <f>IF('Sinus (gesamt)'!$J$21&lt;&gt;"",N94+SIN(RADIANS(L94*'Sinus (gesamt)'!$F$22/50))*'Sinus (gesamt)'!$F$21/100,"")</f>
        <v>1.0584792921998283</v>
      </c>
    </row>
    <row r="95" spans="1:16" ht="12.75">
      <c r="A95" s="4">
        <v>93</v>
      </c>
      <c r="B95" s="5">
        <f t="shared" si="11"/>
        <v>1.6231562043547265</v>
      </c>
      <c r="C95" s="6">
        <f t="shared" si="12"/>
        <v>0.9986295347545738</v>
      </c>
      <c r="D95" s="4">
        <f t="shared" si="13"/>
        <v>333</v>
      </c>
      <c r="E95" s="5">
        <f t="shared" si="14"/>
        <v>5.811946409141117</v>
      </c>
      <c r="F95" s="6">
        <f t="shared" si="15"/>
        <v>-0.45399049973954697</v>
      </c>
      <c r="G95" s="4">
        <f t="shared" si="16"/>
        <v>213</v>
      </c>
      <c r="H95" s="5">
        <f t="shared" si="17"/>
        <v>3.717551306747922</v>
      </c>
      <c r="I95" s="6">
        <f t="shared" si="18"/>
        <v>-0.5446390350150271</v>
      </c>
      <c r="J95" s="5">
        <f t="shared" si="19"/>
        <v>0.5446390350150269</v>
      </c>
      <c r="L95" s="4">
        <v>93</v>
      </c>
      <c r="M95" s="5">
        <f t="shared" si="20"/>
        <v>1.6231562043547265</v>
      </c>
      <c r="N95" s="6">
        <f t="shared" si="21"/>
        <v>0.9986295347545738</v>
      </c>
      <c r="O95" s="8">
        <f>IF('Sinus (gesamt)'!$J$22&lt;&gt;"",SIN(RADIANS(L95*'Sinus (gesamt)'!$F$22/50))*'Sinus (gesamt)'!$F$21/100,"")</f>
      </c>
      <c r="P95" s="9">
        <f>IF('Sinus (gesamt)'!$J$21&lt;&gt;"",N95+SIN(RADIANS(L95*'Sinus (gesamt)'!$F$22/50))*'Sinus (gesamt)'!$F$21/100,"")</f>
        <v>1.056585084331918</v>
      </c>
    </row>
    <row r="96" spans="1:16" ht="12.75">
      <c r="A96" s="4">
        <v>94</v>
      </c>
      <c r="B96" s="5">
        <f t="shared" si="11"/>
        <v>1.6406094968746698</v>
      </c>
      <c r="C96" s="6">
        <f t="shared" si="12"/>
        <v>0.9975640502598242</v>
      </c>
      <c r="D96" s="4">
        <f t="shared" si="13"/>
        <v>334</v>
      </c>
      <c r="E96" s="5">
        <f t="shared" si="14"/>
        <v>5.82939970166106</v>
      </c>
      <c r="F96" s="6">
        <f t="shared" si="15"/>
        <v>-0.4383711467890778</v>
      </c>
      <c r="G96" s="4">
        <f t="shared" si="16"/>
        <v>214</v>
      </c>
      <c r="H96" s="5">
        <f t="shared" si="17"/>
        <v>3.735004599267865</v>
      </c>
      <c r="I96" s="6">
        <f t="shared" si="18"/>
        <v>-0.5591929034707467</v>
      </c>
      <c r="J96" s="5">
        <f t="shared" si="19"/>
        <v>0.5591929034707463</v>
      </c>
      <c r="L96" s="4">
        <v>94</v>
      </c>
      <c r="M96" s="5">
        <f t="shared" si="20"/>
        <v>1.6406094968746698</v>
      </c>
      <c r="N96" s="6">
        <f t="shared" si="21"/>
        <v>0.9975640502598242</v>
      </c>
      <c r="O96" s="8">
        <f>IF('Sinus (gesamt)'!$J$22&lt;&gt;"",SIN(RADIANS(L96*'Sinus (gesamt)'!$F$22/50))*'Sinus (gesamt)'!$F$21/100,"")</f>
      </c>
      <c r="P96" s="9">
        <f>IF('Sinus (gesamt)'!$J$21&lt;&gt;"",N96+SIN(RADIANS(L96*'Sinus (gesamt)'!$F$22/50))*'Sinus (gesamt)'!$F$21/100,"")</f>
        <v>1.0539456075069786</v>
      </c>
    </row>
    <row r="97" spans="1:16" ht="12.75">
      <c r="A97" s="4">
        <v>95</v>
      </c>
      <c r="B97" s="5">
        <f t="shared" si="11"/>
        <v>1.6580627893946132</v>
      </c>
      <c r="C97" s="6">
        <f t="shared" si="12"/>
        <v>0.9961946980917455</v>
      </c>
      <c r="D97" s="4">
        <f t="shared" si="13"/>
        <v>335</v>
      </c>
      <c r="E97" s="5">
        <f t="shared" si="14"/>
        <v>5.846852994181004</v>
      </c>
      <c r="F97" s="6">
        <f t="shared" si="15"/>
        <v>-0.4226182617406992</v>
      </c>
      <c r="G97" s="4">
        <f t="shared" si="16"/>
        <v>215</v>
      </c>
      <c r="H97" s="5">
        <f t="shared" si="17"/>
        <v>3.7524578917878086</v>
      </c>
      <c r="I97" s="6">
        <f t="shared" si="18"/>
        <v>-0.5735764363510462</v>
      </c>
      <c r="J97" s="5">
        <f t="shared" si="19"/>
        <v>0.5735764363510463</v>
      </c>
      <c r="L97" s="4">
        <v>95</v>
      </c>
      <c r="M97" s="5">
        <f t="shared" si="20"/>
        <v>1.6580627893946132</v>
      </c>
      <c r="N97" s="6">
        <f t="shared" si="21"/>
        <v>0.9961946980917455</v>
      </c>
      <c r="O97" s="8">
        <f>IF('Sinus (gesamt)'!$J$22&lt;&gt;"",SIN(RADIANS(L97*'Sinus (gesamt)'!$F$22/50))*'Sinus (gesamt)'!$F$21/100,"")</f>
      </c>
      <c r="P97" s="9">
        <f>IF('Sinus (gesamt)'!$J$21&lt;&gt;"",N97+SIN(RADIANS(L97*'Sinus (gesamt)'!$F$22/50))*'Sinus (gesamt)'!$F$21/100,"")</f>
        <v>1.0505731653139445</v>
      </c>
    </row>
    <row r="98" spans="1:16" ht="12.75">
      <c r="A98" s="4">
        <v>96</v>
      </c>
      <c r="B98" s="5">
        <f t="shared" si="11"/>
        <v>1.6755160819145565</v>
      </c>
      <c r="C98" s="6">
        <f t="shared" si="12"/>
        <v>0.9945218953682733</v>
      </c>
      <c r="D98" s="4">
        <f t="shared" si="13"/>
        <v>336</v>
      </c>
      <c r="E98" s="5">
        <f t="shared" si="14"/>
        <v>5.8643062867009474</v>
      </c>
      <c r="F98" s="6">
        <f t="shared" si="15"/>
        <v>-0.40673664307580015</v>
      </c>
      <c r="G98" s="4">
        <f t="shared" si="16"/>
        <v>216</v>
      </c>
      <c r="H98" s="5">
        <f t="shared" si="17"/>
        <v>3.7699111843077517</v>
      </c>
      <c r="I98" s="6">
        <f t="shared" si="18"/>
        <v>-0.587785252292473</v>
      </c>
      <c r="J98" s="5">
        <f t="shared" si="19"/>
        <v>0.5877852522924731</v>
      </c>
      <c r="L98" s="4">
        <v>96</v>
      </c>
      <c r="M98" s="5">
        <f t="shared" si="20"/>
        <v>1.6755160819145565</v>
      </c>
      <c r="N98" s="6">
        <f t="shared" si="21"/>
        <v>0.9945218953682733</v>
      </c>
      <c r="O98" s="8">
        <f>IF('Sinus (gesamt)'!$J$22&lt;&gt;"",SIN(RADIANS(L98*'Sinus (gesamt)'!$F$22/50))*'Sinus (gesamt)'!$F$21/100,"")</f>
      </c>
      <c r="P98" s="9">
        <f>IF('Sinus (gesamt)'!$J$21&lt;&gt;"",N98+SIN(RADIANS(L98*'Sinus (gesamt)'!$F$22/50))*'Sinus (gesamt)'!$F$21/100,"")</f>
        <v>1.0464834195953396</v>
      </c>
    </row>
    <row r="99" spans="1:16" ht="12.75">
      <c r="A99" s="4">
        <v>97</v>
      </c>
      <c r="B99" s="5">
        <f t="shared" si="11"/>
        <v>1.6929693744344996</v>
      </c>
      <c r="C99" s="6">
        <f t="shared" si="12"/>
        <v>0.9925461516413221</v>
      </c>
      <c r="D99" s="4">
        <f t="shared" si="13"/>
        <v>337</v>
      </c>
      <c r="E99" s="5">
        <f t="shared" si="14"/>
        <v>5.8817595792208905</v>
      </c>
      <c r="F99" s="6">
        <f t="shared" si="15"/>
        <v>-0.3907311284892739</v>
      </c>
      <c r="G99" s="4">
        <f t="shared" si="16"/>
        <v>217</v>
      </c>
      <c r="H99" s="5">
        <f t="shared" si="17"/>
        <v>3.7873644768276953</v>
      </c>
      <c r="I99" s="6">
        <f t="shared" si="18"/>
        <v>-0.6018150231520484</v>
      </c>
      <c r="J99" s="5">
        <f t="shared" si="19"/>
        <v>0.6018150231520483</v>
      </c>
      <c r="L99" s="4">
        <v>97</v>
      </c>
      <c r="M99" s="5">
        <f t="shared" si="20"/>
        <v>1.6929693744344996</v>
      </c>
      <c r="N99" s="6">
        <f t="shared" si="21"/>
        <v>0.9925461516413221</v>
      </c>
      <c r="O99" s="8">
        <f>IF('Sinus (gesamt)'!$J$22&lt;&gt;"",SIN(RADIANS(L99*'Sinus (gesamt)'!$F$22/50))*'Sinus (gesamt)'!$F$21/100,"")</f>
      </c>
      <c r="P99" s="9">
        <f>IF('Sinus (gesamt)'!$J$21&lt;&gt;"",N99+SIN(RADIANS(L99*'Sinus (gesamt)'!$F$22/50))*'Sinus (gesamt)'!$F$21/100,"")</f>
        <v>1.0416952742986616</v>
      </c>
    </row>
    <row r="100" spans="1:16" ht="12.75">
      <c r="A100" s="4">
        <v>98</v>
      </c>
      <c r="B100" s="5">
        <f t="shared" si="11"/>
        <v>1.710422666954443</v>
      </c>
      <c r="C100" s="6">
        <f t="shared" si="12"/>
        <v>0.9902680687415704</v>
      </c>
      <c r="D100" s="4">
        <f t="shared" si="13"/>
        <v>338</v>
      </c>
      <c r="E100" s="5">
        <f t="shared" si="14"/>
        <v>5.899212871740834</v>
      </c>
      <c r="F100" s="6">
        <f t="shared" si="15"/>
        <v>-0.37460659341591235</v>
      </c>
      <c r="G100" s="4">
        <f t="shared" si="16"/>
        <v>218</v>
      </c>
      <c r="H100" s="5">
        <f t="shared" si="17"/>
        <v>3.8048177693476384</v>
      </c>
      <c r="I100" s="6">
        <f t="shared" si="18"/>
        <v>-0.6156614753256582</v>
      </c>
      <c r="J100" s="5">
        <f t="shared" si="19"/>
        <v>0.615661475325658</v>
      </c>
      <c r="L100" s="4">
        <v>98</v>
      </c>
      <c r="M100" s="5">
        <f t="shared" si="20"/>
        <v>1.710422666954443</v>
      </c>
      <c r="N100" s="6">
        <f t="shared" si="21"/>
        <v>0.9902680687415704</v>
      </c>
      <c r="O100" s="8">
        <f>IF('Sinus (gesamt)'!$J$22&lt;&gt;"",SIN(RADIANS(L100*'Sinus (gesamt)'!$F$22/50))*'Sinus (gesamt)'!$F$21/100,"")</f>
      </c>
      <c r="P100" s="9">
        <f>IF('Sinus (gesamt)'!$J$21&lt;&gt;"",N100+SIN(RADIANS(L100*'Sinus (gesamt)'!$F$22/50))*'Sinus (gesamt)'!$F$21/100,"")</f>
        <v>1.036230735328709</v>
      </c>
    </row>
    <row r="101" spans="1:16" ht="12.75">
      <c r="A101" s="4">
        <v>99</v>
      </c>
      <c r="B101" s="5">
        <f t="shared" si="11"/>
        <v>1.7278759594743862</v>
      </c>
      <c r="C101" s="6">
        <f t="shared" si="12"/>
        <v>0.9876883405951378</v>
      </c>
      <c r="D101" s="4">
        <f t="shared" si="13"/>
        <v>339</v>
      </c>
      <c r="E101" s="5">
        <f t="shared" si="14"/>
        <v>5.916666164260777</v>
      </c>
      <c r="F101" s="6">
        <f t="shared" si="15"/>
        <v>-0.35836794954530077</v>
      </c>
      <c r="G101" s="4">
        <f t="shared" si="16"/>
        <v>219</v>
      </c>
      <c r="H101" s="5">
        <f t="shared" si="17"/>
        <v>3.822271061867582</v>
      </c>
      <c r="I101" s="6">
        <f t="shared" si="18"/>
        <v>-0.6293203910498376</v>
      </c>
      <c r="J101" s="5">
        <f t="shared" si="19"/>
        <v>0.6293203910498371</v>
      </c>
      <c r="L101" s="4">
        <v>99</v>
      </c>
      <c r="M101" s="5">
        <f t="shared" si="20"/>
        <v>1.7278759594743862</v>
      </c>
      <c r="N101" s="6">
        <f t="shared" si="21"/>
        <v>0.9876883405951378</v>
      </c>
      <c r="O101" s="8">
        <f>IF('Sinus (gesamt)'!$J$22&lt;&gt;"",SIN(RADIANS(L101*'Sinus (gesamt)'!$F$22/50))*'Sinus (gesamt)'!$F$21/100,"")</f>
      </c>
      <c r="P101" s="9">
        <f>IF('Sinus (gesamt)'!$J$21&lt;&gt;"",N101+SIN(RADIANS(L101*'Sinus (gesamt)'!$F$22/50))*'Sinus (gesamt)'!$F$21/100,"")</f>
        <v>1.0301147474663306</v>
      </c>
    </row>
    <row r="102" spans="1:16" ht="12.75">
      <c r="A102" s="4">
        <v>100</v>
      </c>
      <c r="B102" s="5">
        <f t="shared" si="11"/>
        <v>1.7453292519943295</v>
      </c>
      <c r="C102" s="6">
        <f t="shared" si="12"/>
        <v>0.984807753012208</v>
      </c>
      <c r="D102" s="4">
        <f t="shared" si="13"/>
        <v>340</v>
      </c>
      <c r="E102" s="5">
        <f t="shared" si="14"/>
        <v>5.934119456780721</v>
      </c>
      <c r="F102" s="6">
        <f t="shared" si="15"/>
        <v>-0.3420201433256686</v>
      </c>
      <c r="G102" s="4">
        <f t="shared" si="16"/>
        <v>220</v>
      </c>
      <c r="H102" s="5">
        <f t="shared" si="17"/>
        <v>3.839724354387525</v>
      </c>
      <c r="I102" s="6">
        <f t="shared" si="18"/>
        <v>-0.6427876096865393</v>
      </c>
      <c r="J102" s="5">
        <f t="shared" si="19"/>
        <v>0.6427876096865395</v>
      </c>
      <c r="L102" s="4">
        <v>100</v>
      </c>
      <c r="M102" s="5">
        <f t="shared" si="20"/>
        <v>1.7453292519943295</v>
      </c>
      <c r="N102" s="6">
        <f t="shared" si="21"/>
        <v>0.984807753012208</v>
      </c>
      <c r="O102" s="8">
        <f>IF('Sinus (gesamt)'!$J$22&lt;&gt;"",SIN(RADIANS(L102*'Sinus (gesamt)'!$F$22/50))*'Sinus (gesamt)'!$F$21/100,"")</f>
      </c>
      <c r="P102" s="9">
        <f>IF('Sinus (gesamt)'!$J$21&lt;&gt;"",N102+SIN(RADIANS(L102*'Sinus (gesamt)'!$F$22/50))*'Sinus (gesamt)'!$F$21/100,"")</f>
        <v>1.0233750095934004</v>
      </c>
    </row>
    <row r="103" spans="1:16" ht="12.75">
      <c r="A103" s="4">
        <v>101</v>
      </c>
      <c r="B103" s="5">
        <f t="shared" si="11"/>
        <v>1.7627825445142729</v>
      </c>
      <c r="C103" s="6">
        <f t="shared" si="12"/>
        <v>0.981627183447664</v>
      </c>
      <c r="D103" s="4">
        <f t="shared" si="13"/>
        <v>341</v>
      </c>
      <c r="E103" s="5">
        <f t="shared" si="14"/>
        <v>5.951572749300664</v>
      </c>
      <c r="F103" s="6">
        <f t="shared" si="15"/>
        <v>-0.3255681544571567</v>
      </c>
      <c r="G103" s="4">
        <f t="shared" si="16"/>
        <v>221</v>
      </c>
      <c r="H103" s="5">
        <f t="shared" si="17"/>
        <v>3.857177646907468</v>
      </c>
      <c r="I103" s="6">
        <f t="shared" si="18"/>
        <v>-0.656059028990507</v>
      </c>
      <c r="J103" s="5">
        <f t="shared" si="19"/>
        <v>0.6560590289905073</v>
      </c>
      <c r="L103" s="4">
        <v>101</v>
      </c>
      <c r="M103" s="5">
        <f t="shared" si="20"/>
        <v>1.7627825445142729</v>
      </c>
      <c r="N103" s="6">
        <f t="shared" si="21"/>
        <v>0.981627183447664</v>
      </c>
      <c r="O103" s="8">
        <f>IF('Sinus (gesamt)'!$J$22&lt;&gt;"",SIN(RADIANS(L103*'Sinus (gesamt)'!$F$22/50))*'Sinus (gesamt)'!$F$21/100,"")</f>
      </c>
      <c r="P103" s="9">
        <f>IF('Sinus (gesamt)'!$J$21&lt;&gt;"",N103+SIN(RADIANS(L103*'Sinus (gesamt)'!$F$22/50))*'Sinus (gesamt)'!$F$21/100,"")</f>
        <v>1.0160417696287267</v>
      </c>
    </row>
    <row r="104" spans="1:16" ht="12.75">
      <c r="A104" s="4">
        <v>102</v>
      </c>
      <c r="B104" s="5">
        <f t="shared" si="11"/>
        <v>1.7802358370342162</v>
      </c>
      <c r="C104" s="6">
        <f t="shared" si="12"/>
        <v>0.9781476007338057</v>
      </c>
      <c r="D104" s="4">
        <f t="shared" si="13"/>
        <v>342</v>
      </c>
      <c r="E104" s="5">
        <f t="shared" si="14"/>
        <v>5.969026041820607</v>
      </c>
      <c r="F104" s="6">
        <f t="shared" si="15"/>
        <v>-0.3090169943749476</v>
      </c>
      <c r="G104" s="4">
        <f t="shared" si="16"/>
        <v>222</v>
      </c>
      <c r="H104" s="5">
        <f t="shared" si="17"/>
        <v>3.8746309394274117</v>
      </c>
      <c r="I104" s="6">
        <f t="shared" si="18"/>
        <v>-0.6691306063588582</v>
      </c>
      <c r="J104" s="5">
        <f t="shared" si="19"/>
        <v>0.669130606358858</v>
      </c>
      <c r="L104" s="4">
        <v>102</v>
      </c>
      <c r="M104" s="5">
        <f t="shared" si="20"/>
        <v>1.7802358370342162</v>
      </c>
      <c r="N104" s="6">
        <f t="shared" si="21"/>
        <v>0.9781476007338057</v>
      </c>
      <c r="O104" s="8">
        <f>IF('Sinus (gesamt)'!$J$22&lt;&gt;"",SIN(RADIANS(L104*'Sinus (gesamt)'!$F$22/50))*'Sinus (gesamt)'!$F$21/100,"")</f>
      </c>
      <c r="P104" s="9">
        <f>IF('Sinus (gesamt)'!$J$21&lt;&gt;"",N104+SIN(RADIANS(L104*'Sinus (gesamt)'!$F$22/50))*'Sinus (gesamt)'!$F$21/100,"")</f>
        <v>1.0081476007338057</v>
      </c>
    </row>
    <row r="105" spans="1:16" ht="12.75">
      <c r="A105" s="4">
        <v>103</v>
      </c>
      <c r="B105" s="5">
        <f t="shared" si="11"/>
        <v>1.7976891295541595</v>
      </c>
      <c r="C105" s="6">
        <f t="shared" si="12"/>
        <v>0.9743700647852352</v>
      </c>
      <c r="D105" s="4">
        <f t="shared" si="13"/>
        <v>343</v>
      </c>
      <c r="E105" s="5">
        <f t="shared" si="14"/>
        <v>5.98647933434055</v>
      </c>
      <c r="F105" s="6">
        <f t="shared" si="15"/>
        <v>-0.29237170472273716</v>
      </c>
      <c r="G105" s="4">
        <f t="shared" si="16"/>
        <v>223</v>
      </c>
      <c r="H105" s="5">
        <f t="shared" si="17"/>
        <v>3.8920842319473548</v>
      </c>
      <c r="I105" s="6">
        <f t="shared" si="18"/>
        <v>-0.6819983600624984</v>
      </c>
      <c r="J105" s="5">
        <f t="shared" si="19"/>
        <v>0.6819983600624981</v>
      </c>
      <c r="L105" s="4">
        <v>103</v>
      </c>
      <c r="M105" s="5">
        <f t="shared" si="20"/>
        <v>1.7976891295541595</v>
      </c>
      <c r="N105" s="6">
        <f t="shared" si="21"/>
        <v>0.9743700647852352</v>
      </c>
      <c r="O105" s="8">
        <f>IF('Sinus (gesamt)'!$J$22&lt;&gt;"",SIN(RADIANS(L105*'Sinus (gesamt)'!$F$22/50))*'Sinus (gesamt)'!$F$21/100,"")</f>
      </c>
      <c r="P105" s="9">
        <f>IF('Sinus (gesamt)'!$J$21&lt;&gt;"",N105+SIN(RADIANS(L105*'Sinus (gesamt)'!$F$22/50))*'Sinus (gesamt)'!$F$21/100,"")</f>
        <v>0.9997271604896772</v>
      </c>
    </row>
    <row r="106" spans="1:16" ht="12.75">
      <c r="A106" s="4">
        <v>104</v>
      </c>
      <c r="B106" s="5">
        <f t="shared" si="11"/>
        <v>1.8151424220741028</v>
      </c>
      <c r="C106" s="6">
        <f t="shared" si="12"/>
        <v>0.9702957262759965</v>
      </c>
      <c r="D106" s="4">
        <f t="shared" si="13"/>
        <v>344</v>
      </c>
      <c r="E106" s="5">
        <f t="shared" si="14"/>
        <v>6.003932626860494</v>
      </c>
      <c r="F106" s="6">
        <f t="shared" si="15"/>
        <v>-0.27563735581699894</v>
      </c>
      <c r="G106" s="4">
        <f t="shared" si="16"/>
        <v>224</v>
      </c>
      <c r="H106" s="5">
        <f t="shared" si="17"/>
        <v>3.9095375244672983</v>
      </c>
      <c r="I106" s="6">
        <f t="shared" si="18"/>
        <v>-0.6946583704589974</v>
      </c>
      <c r="J106" s="5">
        <f t="shared" si="19"/>
        <v>0.6946583704589975</v>
      </c>
      <c r="L106" s="4">
        <v>104</v>
      </c>
      <c r="M106" s="5">
        <f t="shared" si="20"/>
        <v>1.8151424220741028</v>
      </c>
      <c r="N106" s="6">
        <f t="shared" si="21"/>
        <v>0.9702957262759965</v>
      </c>
      <c r="O106" s="8">
        <f>IF('Sinus (gesamt)'!$J$22&lt;&gt;"",SIN(RADIANS(L106*'Sinus (gesamt)'!$F$22/50))*'Sinus (gesamt)'!$F$21/100,"")</f>
      </c>
      <c r="P106" s="9">
        <f>IF('Sinus (gesamt)'!$J$21&lt;&gt;"",N106+SIN(RADIANS(L106*'Sinus (gesamt)'!$F$22/50))*'Sinus (gesamt)'!$F$21/100,"")</f>
        <v>0.9908169348755366</v>
      </c>
    </row>
    <row r="107" spans="1:16" ht="12.75">
      <c r="A107" s="4">
        <v>105</v>
      </c>
      <c r="B107" s="5">
        <f t="shared" si="11"/>
        <v>1.8325957145940461</v>
      </c>
      <c r="C107" s="6">
        <f t="shared" si="12"/>
        <v>0.9659258262890683</v>
      </c>
      <c r="D107" s="4">
        <f t="shared" si="13"/>
        <v>345</v>
      </c>
      <c r="E107" s="5">
        <f t="shared" si="14"/>
        <v>6.021385919380437</v>
      </c>
      <c r="F107" s="6">
        <f t="shared" si="15"/>
        <v>-0.2588190451025207</v>
      </c>
      <c r="G107" s="4">
        <f t="shared" si="16"/>
        <v>225</v>
      </c>
      <c r="H107" s="5">
        <f t="shared" si="17"/>
        <v>3.9269908169872414</v>
      </c>
      <c r="I107" s="6">
        <f t="shared" si="18"/>
        <v>-0.7071067811865475</v>
      </c>
      <c r="J107" s="5">
        <f t="shared" si="19"/>
        <v>0.7071067811865477</v>
      </c>
      <c r="L107" s="4">
        <v>105</v>
      </c>
      <c r="M107" s="5">
        <f t="shared" si="20"/>
        <v>1.8325957145940461</v>
      </c>
      <c r="N107" s="6">
        <f t="shared" si="21"/>
        <v>0.9659258262890683</v>
      </c>
      <c r="O107" s="8">
        <f>IF('Sinus (gesamt)'!$J$22&lt;&gt;"",SIN(RADIANS(L107*'Sinus (gesamt)'!$F$22/50))*'Sinus (gesamt)'!$F$21/100,"")</f>
      </c>
      <c r="P107" s="9">
        <f>IF('Sinus (gesamt)'!$J$21&lt;&gt;"",N107+SIN(RADIANS(L107*'Sinus (gesamt)'!$F$22/50))*'Sinus (gesamt)'!$F$21/100,"")</f>
        <v>0.9814549689952196</v>
      </c>
    </row>
    <row r="108" spans="1:16" ht="12.75">
      <c r="A108" s="4">
        <v>106</v>
      </c>
      <c r="B108" s="5">
        <f t="shared" si="11"/>
        <v>1.8500490071139892</v>
      </c>
      <c r="C108" s="6">
        <f t="shared" si="12"/>
        <v>0.9612616959383189</v>
      </c>
      <c r="D108" s="4">
        <f t="shared" si="13"/>
        <v>346</v>
      </c>
      <c r="E108" s="5">
        <f t="shared" si="14"/>
        <v>6.03883921190038</v>
      </c>
      <c r="F108" s="6">
        <f t="shared" si="15"/>
        <v>-0.24192189559966787</v>
      </c>
      <c r="G108" s="4">
        <f t="shared" si="16"/>
        <v>226</v>
      </c>
      <c r="H108" s="5">
        <f t="shared" si="17"/>
        <v>3.944444109507185</v>
      </c>
      <c r="I108" s="6">
        <f t="shared" si="18"/>
        <v>-0.7193398003386512</v>
      </c>
      <c r="J108" s="5">
        <f t="shared" si="19"/>
        <v>0.7193398003386511</v>
      </c>
      <c r="L108" s="4">
        <v>106</v>
      </c>
      <c r="M108" s="5">
        <f t="shared" si="20"/>
        <v>1.8500490071139892</v>
      </c>
      <c r="N108" s="6">
        <f t="shared" si="21"/>
        <v>0.9612616959383189</v>
      </c>
      <c r="O108" s="8">
        <f>IF('Sinus (gesamt)'!$J$22&lt;&gt;"",SIN(RADIANS(L108*'Sinus (gesamt)'!$F$22/50))*'Sinus (gesamt)'!$F$21/100,"")</f>
      </c>
      <c r="P108" s="9">
        <f>IF('Sinus (gesamt)'!$J$21&lt;&gt;"",N108+SIN(RADIANS(L108*'Sinus (gesamt)'!$F$22/50))*'Sinus (gesamt)'!$F$21/100,"")</f>
        <v>0.9716805865983347</v>
      </c>
    </row>
    <row r="109" spans="1:16" ht="12.75">
      <c r="A109" s="4">
        <v>107</v>
      </c>
      <c r="B109" s="5">
        <f t="shared" si="11"/>
        <v>1.8675022996339325</v>
      </c>
      <c r="C109" s="6">
        <f t="shared" si="12"/>
        <v>0.9563047559630355</v>
      </c>
      <c r="D109" s="4">
        <f t="shared" si="13"/>
        <v>347</v>
      </c>
      <c r="E109" s="5">
        <f t="shared" si="14"/>
        <v>6.056292504420323</v>
      </c>
      <c r="F109" s="6">
        <f t="shared" si="15"/>
        <v>-0.22495105434386534</v>
      </c>
      <c r="G109" s="4">
        <f t="shared" si="16"/>
        <v>227</v>
      </c>
      <c r="H109" s="5">
        <f t="shared" si="17"/>
        <v>3.961897402027128</v>
      </c>
      <c r="I109" s="6">
        <f t="shared" si="18"/>
        <v>-0.7313537016191705</v>
      </c>
      <c r="J109" s="5">
        <f t="shared" si="19"/>
        <v>0.7313537016191702</v>
      </c>
      <c r="L109" s="4">
        <v>107</v>
      </c>
      <c r="M109" s="5">
        <f t="shared" si="20"/>
        <v>1.8675022996339325</v>
      </c>
      <c r="N109" s="6">
        <f t="shared" si="21"/>
        <v>0.9563047559630355</v>
      </c>
      <c r="O109" s="8">
        <f>IF('Sinus (gesamt)'!$J$22&lt;&gt;"",SIN(RADIANS(L109*'Sinus (gesamt)'!$F$22/50))*'Sinus (gesamt)'!$F$21/100,"")</f>
      </c>
      <c r="P109" s="9">
        <f>IF('Sinus (gesamt)'!$J$21&lt;&gt;"",N109+SIN(RADIANS(L109*'Sinus (gesamt)'!$F$22/50))*'Sinus (gesamt)'!$F$21/100,"")</f>
        <v>0.961534100527895</v>
      </c>
    </row>
    <row r="110" spans="1:16" ht="12.75">
      <c r="A110" s="4">
        <v>108</v>
      </c>
      <c r="B110" s="5">
        <f t="shared" si="11"/>
        <v>1.8849555921538759</v>
      </c>
      <c r="C110" s="6">
        <f t="shared" si="12"/>
        <v>0.9510565162951536</v>
      </c>
      <c r="D110" s="4">
        <f t="shared" si="13"/>
        <v>348</v>
      </c>
      <c r="E110" s="5">
        <f t="shared" si="14"/>
        <v>6.073745796940266</v>
      </c>
      <c r="F110" s="6">
        <f t="shared" si="15"/>
        <v>-0.20791169081775987</v>
      </c>
      <c r="G110" s="4">
        <f t="shared" si="16"/>
        <v>228</v>
      </c>
      <c r="H110" s="5">
        <f t="shared" si="17"/>
        <v>3.9793506945470716</v>
      </c>
      <c r="I110" s="6">
        <f t="shared" si="18"/>
        <v>-0.7431448254773944</v>
      </c>
      <c r="J110" s="5">
        <f t="shared" si="19"/>
        <v>0.7431448254773938</v>
      </c>
      <c r="L110" s="4">
        <v>108</v>
      </c>
      <c r="M110" s="5">
        <f t="shared" si="20"/>
        <v>1.8849555921538759</v>
      </c>
      <c r="N110" s="6">
        <f t="shared" si="21"/>
        <v>0.9510565162951536</v>
      </c>
      <c r="O110" s="8">
        <f>IF('Sinus (gesamt)'!$J$22&lt;&gt;"",SIN(RADIANS(L110*'Sinus (gesamt)'!$F$22/50))*'Sinus (gesamt)'!$F$21/100,"")</f>
      </c>
      <c r="P110" s="9">
        <f>IF('Sinus (gesamt)'!$J$21&lt;&gt;"",N110+SIN(RADIANS(L110*'Sinus (gesamt)'!$F$22/50))*'Sinus (gesamt)'!$F$21/100,"")</f>
        <v>0.9510565162951536</v>
      </c>
    </row>
    <row r="111" spans="1:16" ht="12.75">
      <c r="A111" s="4">
        <v>109</v>
      </c>
      <c r="B111" s="5">
        <f t="shared" si="11"/>
        <v>1.9024088846738192</v>
      </c>
      <c r="C111" s="6">
        <f t="shared" si="12"/>
        <v>0.9455185755993168</v>
      </c>
      <c r="D111" s="4">
        <f t="shared" si="13"/>
        <v>349</v>
      </c>
      <c r="E111" s="5">
        <f t="shared" si="14"/>
        <v>6.09119908946021</v>
      </c>
      <c r="F111" s="6">
        <f t="shared" si="15"/>
        <v>-0.19080899537654467</v>
      </c>
      <c r="G111" s="4">
        <f t="shared" si="16"/>
        <v>229</v>
      </c>
      <c r="H111" s="5">
        <f t="shared" si="17"/>
        <v>3.9968039870670147</v>
      </c>
      <c r="I111" s="6">
        <f t="shared" si="18"/>
        <v>-0.754709580222772</v>
      </c>
      <c r="J111" s="5">
        <f t="shared" si="19"/>
        <v>0.7547095802227721</v>
      </c>
      <c r="L111" s="4">
        <v>109</v>
      </c>
      <c r="M111" s="5">
        <f t="shared" si="20"/>
        <v>1.9024088846738192</v>
      </c>
      <c r="N111" s="6">
        <f t="shared" si="21"/>
        <v>0.9455185755993168</v>
      </c>
      <c r="O111" s="8">
        <f>IF('Sinus (gesamt)'!$J$22&lt;&gt;"",SIN(RADIANS(L111*'Sinus (gesamt)'!$F$22/50))*'Sinus (gesamt)'!$F$21/100,"")</f>
      </c>
      <c r="P111" s="9">
        <f>IF('Sinus (gesamt)'!$J$21&lt;&gt;"",N111+SIN(RADIANS(L111*'Sinus (gesamt)'!$F$22/50))*'Sinus (gesamt)'!$F$21/100,"")</f>
        <v>0.9402892310344574</v>
      </c>
    </row>
    <row r="112" spans="1:16" ht="12.75">
      <c r="A112" s="4">
        <v>110</v>
      </c>
      <c r="B112" s="5">
        <f t="shared" si="11"/>
        <v>1.9198621771937625</v>
      </c>
      <c r="C112" s="6">
        <f t="shared" si="12"/>
        <v>0.9396926207859084</v>
      </c>
      <c r="D112" s="4">
        <f t="shared" si="13"/>
        <v>350</v>
      </c>
      <c r="E112" s="5">
        <f t="shared" si="14"/>
        <v>6.1086523819801535</v>
      </c>
      <c r="F112" s="6">
        <f t="shared" si="15"/>
        <v>-0.1736481776669304</v>
      </c>
      <c r="G112" s="4">
        <f t="shared" si="16"/>
        <v>230</v>
      </c>
      <c r="H112" s="5">
        <f t="shared" si="17"/>
        <v>4.014257279586958</v>
      </c>
      <c r="I112" s="6">
        <f t="shared" si="18"/>
        <v>-0.7660444431189779</v>
      </c>
      <c r="J112" s="5">
        <f t="shared" si="19"/>
        <v>0.766044443118978</v>
      </c>
      <c r="L112" s="4">
        <v>110</v>
      </c>
      <c r="M112" s="5">
        <f t="shared" si="20"/>
        <v>1.9198621771937625</v>
      </c>
      <c r="N112" s="6">
        <f t="shared" si="21"/>
        <v>0.9396926207859084</v>
      </c>
      <c r="O112" s="8">
        <f>IF('Sinus (gesamt)'!$J$22&lt;&gt;"",SIN(RADIANS(L112*'Sinus (gesamt)'!$F$22/50))*'Sinus (gesamt)'!$F$21/100,"")</f>
      </c>
      <c r="P112" s="9">
        <f>IF('Sinus (gesamt)'!$J$21&lt;&gt;"",N112+SIN(RADIANS(L112*'Sinus (gesamt)'!$F$22/50))*'Sinus (gesamt)'!$F$21/100,"")</f>
        <v>0.9292737301258926</v>
      </c>
    </row>
    <row r="113" spans="1:16" ht="12.75">
      <c r="A113" s="4">
        <v>111</v>
      </c>
      <c r="B113" s="5">
        <f t="shared" si="11"/>
        <v>1.9373154697137058</v>
      </c>
      <c r="C113" s="6">
        <f t="shared" si="12"/>
        <v>0.9335804264972017</v>
      </c>
      <c r="D113" s="4">
        <f t="shared" si="13"/>
        <v>351</v>
      </c>
      <c r="E113" s="5">
        <f t="shared" si="14"/>
        <v>6.126105674500097</v>
      </c>
      <c r="F113" s="6">
        <f t="shared" si="15"/>
        <v>-0.15643446504023112</v>
      </c>
      <c r="G113" s="4">
        <f t="shared" si="16"/>
        <v>231</v>
      </c>
      <c r="H113" s="5">
        <f t="shared" si="17"/>
        <v>4.031710572106901</v>
      </c>
      <c r="I113" s="6">
        <f t="shared" si="18"/>
        <v>-0.7771459614569706</v>
      </c>
      <c r="J113" s="5">
        <f t="shared" si="19"/>
        <v>0.7771459614569707</v>
      </c>
      <c r="L113" s="4">
        <v>111</v>
      </c>
      <c r="M113" s="5">
        <f t="shared" si="20"/>
        <v>1.9373154697137058</v>
      </c>
      <c r="N113" s="6">
        <f t="shared" si="21"/>
        <v>0.9335804264972017</v>
      </c>
      <c r="O113" s="8">
        <f>IF('Sinus (gesamt)'!$J$22&lt;&gt;"",SIN(RADIANS(L113*'Sinus (gesamt)'!$F$22/50))*'Sinus (gesamt)'!$F$21/100,"")</f>
      </c>
      <c r="P113" s="9">
        <f>IF('Sinus (gesamt)'!$J$21&lt;&gt;"",N113+SIN(RADIANS(L113*'Sinus (gesamt)'!$F$22/50))*'Sinus (gesamt)'!$F$21/100,"")</f>
        <v>0.9180512837910505</v>
      </c>
    </row>
    <row r="114" spans="1:16" ht="12.75">
      <c r="A114" s="4">
        <v>112</v>
      </c>
      <c r="B114" s="5">
        <f t="shared" si="11"/>
        <v>1.9547687622336491</v>
      </c>
      <c r="C114" s="6">
        <f t="shared" si="12"/>
        <v>0.9271838545667874</v>
      </c>
      <c r="D114" s="4">
        <f t="shared" si="13"/>
        <v>352</v>
      </c>
      <c r="E114" s="5">
        <f t="shared" si="14"/>
        <v>6.14355896702004</v>
      </c>
      <c r="F114" s="6">
        <f t="shared" si="15"/>
        <v>-0.13917310096006588</v>
      </c>
      <c r="G114" s="4">
        <f t="shared" si="16"/>
        <v>232</v>
      </c>
      <c r="H114" s="5">
        <f t="shared" si="17"/>
        <v>4.049163864626845</v>
      </c>
      <c r="I114" s="6">
        <f t="shared" si="18"/>
        <v>-0.7880107536067221</v>
      </c>
      <c r="J114" s="5">
        <f t="shared" si="19"/>
        <v>0.7880107536067216</v>
      </c>
      <c r="L114" s="4">
        <v>112</v>
      </c>
      <c r="M114" s="5">
        <f t="shared" si="20"/>
        <v>1.9547687622336491</v>
      </c>
      <c r="N114" s="6">
        <f t="shared" si="21"/>
        <v>0.9271838545667874</v>
      </c>
      <c r="O114" s="8">
        <f>IF('Sinus (gesamt)'!$J$22&lt;&gt;"",SIN(RADIANS(L114*'Sinus (gesamt)'!$F$22/50))*'Sinus (gesamt)'!$F$21/100,"")</f>
      </c>
      <c r="P114" s="9">
        <f>IF('Sinus (gesamt)'!$J$21&lt;&gt;"",N114+SIN(RADIANS(L114*'Sinus (gesamt)'!$F$22/50))*'Sinus (gesamt)'!$F$21/100,"")</f>
        <v>0.9066626459672473</v>
      </c>
    </row>
    <row r="115" spans="1:16" ht="12.75">
      <c r="A115" s="4">
        <v>113</v>
      </c>
      <c r="B115" s="5">
        <f t="shared" si="11"/>
        <v>1.9722220547535925</v>
      </c>
      <c r="C115" s="6">
        <f t="shared" si="12"/>
        <v>0.9205048534524403</v>
      </c>
      <c r="D115" s="4">
        <f t="shared" si="13"/>
        <v>353</v>
      </c>
      <c r="E115" s="5">
        <f t="shared" si="14"/>
        <v>6.161012259539984</v>
      </c>
      <c r="F115" s="6">
        <f t="shared" si="15"/>
        <v>-0.12186934340514723</v>
      </c>
      <c r="G115" s="4">
        <f t="shared" si="16"/>
        <v>233</v>
      </c>
      <c r="H115" s="5">
        <f t="shared" si="17"/>
        <v>4.066617157146788</v>
      </c>
      <c r="I115" s="6">
        <f t="shared" si="18"/>
        <v>-0.7986355100472928</v>
      </c>
      <c r="J115" s="5">
        <f t="shared" si="19"/>
        <v>0.798635510047293</v>
      </c>
      <c r="L115" s="4">
        <v>113</v>
      </c>
      <c r="M115" s="5">
        <f t="shared" si="20"/>
        <v>1.9722220547535925</v>
      </c>
      <c r="N115" s="6">
        <f t="shared" si="21"/>
        <v>0.9205048534524403</v>
      </c>
      <c r="O115" s="8">
        <f>IF('Sinus (gesamt)'!$J$22&lt;&gt;"",SIN(RADIANS(L115*'Sinus (gesamt)'!$F$22/50))*'Sinus (gesamt)'!$F$21/100,"")</f>
      </c>
      <c r="P115" s="9">
        <f>IF('Sinus (gesamt)'!$J$21&lt;&gt;"",N115+SIN(RADIANS(L115*'Sinus (gesamt)'!$F$22/50))*'Sinus (gesamt)'!$F$21/100,"")</f>
        <v>0.8951477577479984</v>
      </c>
    </row>
    <row r="116" spans="1:16" ht="12.75">
      <c r="A116" s="4">
        <v>114</v>
      </c>
      <c r="B116" s="5">
        <f t="shared" si="11"/>
        <v>1.9896753472735358</v>
      </c>
      <c r="C116" s="6">
        <f t="shared" si="12"/>
        <v>0.9135454576426009</v>
      </c>
      <c r="D116" s="4">
        <f t="shared" si="13"/>
        <v>354</v>
      </c>
      <c r="E116" s="5">
        <f t="shared" si="14"/>
        <v>6.178465552059927</v>
      </c>
      <c r="F116" s="6">
        <f t="shared" si="15"/>
        <v>-0.10452846326765342</v>
      </c>
      <c r="G116" s="4">
        <f t="shared" si="16"/>
        <v>234</v>
      </c>
      <c r="H116" s="5">
        <f t="shared" si="17"/>
        <v>4.084070449666731</v>
      </c>
      <c r="I116" s="6">
        <f t="shared" si="18"/>
        <v>-0.8090169943749473</v>
      </c>
      <c r="J116" s="5">
        <f t="shared" si="19"/>
        <v>0.8090169943749475</v>
      </c>
      <c r="L116" s="4">
        <v>114</v>
      </c>
      <c r="M116" s="5">
        <f t="shared" si="20"/>
        <v>1.9896753472735358</v>
      </c>
      <c r="N116" s="6">
        <f t="shared" si="21"/>
        <v>0.9135454576426009</v>
      </c>
      <c r="O116" s="8">
        <f>IF('Sinus (gesamt)'!$J$22&lt;&gt;"",SIN(RADIANS(L116*'Sinus (gesamt)'!$F$22/50))*'Sinus (gesamt)'!$F$21/100,"")</f>
      </c>
      <c r="P116" s="9">
        <f>IF('Sinus (gesamt)'!$J$21&lt;&gt;"",N116+SIN(RADIANS(L116*'Sinus (gesamt)'!$F$22/50))*'Sinus (gesamt)'!$F$21/100,"")</f>
        <v>0.883545457642601</v>
      </c>
    </row>
    <row r="117" spans="1:16" ht="12.75">
      <c r="A117" s="4">
        <v>115</v>
      </c>
      <c r="B117" s="5">
        <f t="shared" si="11"/>
        <v>2.007128639793479</v>
      </c>
      <c r="C117" s="6">
        <f t="shared" si="12"/>
        <v>0.90630778703665</v>
      </c>
      <c r="D117" s="4">
        <f t="shared" si="13"/>
        <v>355</v>
      </c>
      <c r="E117" s="5">
        <f t="shared" si="14"/>
        <v>6.19591884457987</v>
      </c>
      <c r="F117" s="6">
        <f t="shared" si="15"/>
        <v>-0.08715574274765832</v>
      </c>
      <c r="G117" s="4">
        <f t="shared" si="16"/>
        <v>235</v>
      </c>
      <c r="H117" s="5">
        <f t="shared" si="17"/>
        <v>4.101523742186674</v>
      </c>
      <c r="I117" s="6">
        <f t="shared" si="18"/>
        <v>-0.8191520442889916</v>
      </c>
      <c r="J117" s="5">
        <f t="shared" si="19"/>
        <v>0.8191520442889917</v>
      </c>
      <c r="L117" s="4">
        <v>115</v>
      </c>
      <c r="M117" s="5">
        <f t="shared" si="20"/>
        <v>2.007128639793479</v>
      </c>
      <c r="N117" s="6">
        <f t="shared" si="21"/>
        <v>0.90630778703665</v>
      </c>
      <c r="O117" s="8">
        <f>IF('Sinus (gesamt)'!$J$22&lt;&gt;"",SIN(RADIANS(L117*'Sinus (gesamt)'!$F$22/50))*'Sinus (gesamt)'!$F$21/100,"")</f>
      </c>
      <c r="P117" s="9">
        <f>IF('Sinus (gesamt)'!$J$21&lt;&gt;"",N117+SIN(RADIANS(L117*'Sinus (gesamt)'!$F$22/50))*'Sinus (gesamt)'!$F$21/100,"")</f>
        <v>0.8718932008555873</v>
      </c>
    </row>
    <row r="118" spans="1:16" ht="12.75">
      <c r="A118" s="4">
        <v>116</v>
      </c>
      <c r="B118" s="5">
        <f t="shared" si="11"/>
        <v>2.0245819323134224</v>
      </c>
      <c r="C118" s="6">
        <f t="shared" si="12"/>
        <v>0.8987940462991669</v>
      </c>
      <c r="D118" s="4">
        <f t="shared" si="13"/>
        <v>356</v>
      </c>
      <c r="E118" s="5">
        <f t="shared" si="14"/>
        <v>6.213372137099813</v>
      </c>
      <c r="F118" s="6">
        <f t="shared" si="15"/>
        <v>-0.06975647374412564</v>
      </c>
      <c r="G118" s="4">
        <f t="shared" si="16"/>
        <v>236</v>
      </c>
      <c r="H118" s="5">
        <f t="shared" si="17"/>
        <v>4.118977034706618</v>
      </c>
      <c r="I118" s="6">
        <f t="shared" si="18"/>
        <v>-0.8290375725550418</v>
      </c>
      <c r="J118" s="5">
        <f t="shared" si="19"/>
        <v>0.8290375725550413</v>
      </c>
      <c r="L118" s="4">
        <v>116</v>
      </c>
      <c r="M118" s="5">
        <f t="shared" si="20"/>
        <v>2.0245819323134224</v>
      </c>
      <c r="N118" s="6">
        <f t="shared" si="21"/>
        <v>0.8987940462991669</v>
      </c>
      <c r="O118" s="8">
        <f>IF('Sinus (gesamt)'!$J$22&lt;&gt;"",SIN(RADIANS(L118*'Sinus (gesamt)'!$F$22/50))*'Sinus (gesamt)'!$F$21/100,"")</f>
      </c>
      <c r="P118" s="9">
        <f>IF('Sinus (gesamt)'!$J$21&lt;&gt;"",N118+SIN(RADIANS(L118*'Sinus (gesamt)'!$F$22/50))*'Sinus (gesamt)'!$F$21/100,"")</f>
        <v>0.8602267897179745</v>
      </c>
    </row>
    <row r="119" spans="1:16" ht="12.75">
      <c r="A119" s="4">
        <v>117</v>
      </c>
      <c r="B119" s="5">
        <f t="shared" si="11"/>
        <v>2.0420352248333655</v>
      </c>
      <c r="C119" s="6">
        <f t="shared" si="12"/>
        <v>0.8910065241883679</v>
      </c>
      <c r="D119" s="4">
        <f t="shared" si="13"/>
        <v>357</v>
      </c>
      <c r="E119" s="5">
        <f t="shared" si="14"/>
        <v>6.230825429619756</v>
      </c>
      <c r="F119" s="6">
        <f t="shared" si="15"/>
        <v>-0.05233595624294437</v>
      </c>
      <c r="G119" s="4">
        <f t="shared" si="16"/>
        <v>237</v>
      </c>
      <c r="H119" s="5">
        <f t="shared" si="17"/>
        <v>4.136430327226561</v>
      </c>
      <c r="I119" s="6">
        <f t="shared" si="18"/>
        <v>-0.838670567945424</v>
      </c>
      <c r="J119" s="5">
        <f t="shared" si="19"/>
        <v>0.8386705679454235</v>
      </c>
      <c r="L119" s="4">
        <v>117</v>
      </c>
      <c r="M119" s="5">
        <f t="shared" si="20"/>
        <v>2.0420352248333655</v>
      </c>
      <c r="N119" s="6">
        <f t="shared" si="21"/>
        <v>0.8910065241883679</v>
      </c>
      <c r="O119" s="8">
        <f>IF('Sinus (gesamt)'!$J$22&lt;&gt;"",SIN(RADIANS(L119*'Sinus (gesamt)'!$F$22/50))*'Sinus (gesamt)'!$F$21/100,"")</f>
      </c>
      <c r="P119" s="9">
        <f>IF('Sinus (gesamt)'!$J$21&lt;&gt;"",N119+SIN(RADIANS(L119*'Sinus (gesamt)'!$F$22/50))*'Sinus (gesamt)'!$F$21/100,"")</f>
        <v>0.848580117317175</v>
      </c>
    </row>
    <row r="120" spans="1:16" ht="12.75">
      <c r="A120" s="4">
        <v>118</v>
      </c>
      <c r="B120" s="5">
        <f t="shared" si="11"/>
        <v>2.059488517353309</v>
      </c>
      <c r="C120" s="6">
        <f t="shared" si="12"/>
        <v>0.8829475928589269</v>
      </c>
      <c r="D120" s="4">
        <f t="shared" si="13"/>
        <v>358</v>
      </c>
      <c r="E120" s="5">
        <f t="shared" si="14"/>
        <v>6.2482787221397</v>
      </c>
      <c r="F120" s="6">
        <f t="shared" si="15"/>
        <v>-0.034899496702500823</v>
      </c>
      <c r="G120" s="4">
        <f t="shared" si="16"/>
        <v>238</v>
      </c>
      <c r="H120" s="5">
        <f t="shared" si="17"/>
        <v>4.153883619746504</v>
      </c>
      <c r="I120" s="6">
        <f t="shared" si="18"/>
        <v>-0.848048096156426</v>
      </c>
      <c r="J120" s="5">
        <f t="shared" si="19"/>
        <v>0.8480480961564261</v>
      </c>
      <c r="L120" s="4">
        <v>118</v>
      </c>
      <c r="M120" s="5">
        <f t="shared" si="20"/>
        <v>2.059488517353309</v>
      </c>
      <c r="N120" s="6">
        <f t="shared" si="21"/>
        <v>0.8829475928589269</v>
      </c>
      <c r="O120" s="8">
        <f>IF('Sinus (gesamt)'!$J$22&lt;&gt;"",SIN(RADIANS(L120*'Sinus (gesamt)'!$F$22/50))*'Sinus (gesamt)'!$F$21/100,"")</f>
      </c>
      <c r="P120" s="9">
        <f>IF('Sinus (gesamt)'!$J$21&lt;&gt;"",N120+SIN(RADIANS(L120*'Sinus (gesamt)'!$F$22/50))*'Sinus (gesamt)'!$F$21/100,"")</f>
        <v>0.8369849262717882</v>
      </c>
    </row>
    <row r="121" spans="1:16" ht="12.75">
      <c r="A121" s="4">
        <v>119</v>
      </c>
      <c r="B121" s="5">
        <f t="shared" si="11"/>
        <v>2.076941809873252</v>
      </c>
      <c r="C121" s="6">
        <f t="shared" si="12"/>
        <v>0.8746197071393959</v>
      </c>
      <c r="D121" s="4">
        <f t="shared" si="13"/>
        <v>359</v>
      </c>
      <c r="E121" s="5">
        <f t="shared" si="14"/>
        <v>6.265732014659643</v>
      </c>
      <c r="F121" s="6">
        <f t="shared" si="15"/>
        <v>-0.01745240643728356</v>
      </c>
      <c r="G121" s="4">
        <f t="shared" si="16"/>
        <v>239</v>
      </c>
      <c r="H121" s="5">
        <f t="shared" si="17"/>
        <v>4.171336912266447</v>
      </c>
      <c r="I121" s="6">
        <f t="shared" si="18"/>
        <v>-0.8571673007021121</v>
      </c>
      <c r="J121" s="5">
        <f t="shared" si="19"/>
        <v>0.8571673007021123</v>
      </c>
      <c r="L121" s="4">
        <v>119</v>
      </c>
      <c r="M121" s="5">
        <f t="shared" si="20"/>
        <v>2.076941809873252</v>
      </c>
      <c r="N121" s="6">
        <f t="shared" si="21"/>
        <v>0.8746197071393959</v>
      </c>
      <c r="O121" s="8">
        <f>IF('Sinus (gesamt)'!$J$22&lt;&gt;"",SIN(RADIANS(L121*'Sinus (gesamt)'!$F$22/50))*'Sinus (gesamt)'!$F$21/100,"")</f>
      </c>
      <c r="P121" s="9">
        <f>IF('Sinus (gesamt)'!$J$21&lt;&gt;"",N121+SIN(RADIANS(L121*'Sinus (gesamt)'!$F$22/50))*'Sinus (gesamt)'!$F$21/100,"")</f>
        <v>0.8254705844820563</v>
      </c>
    </row>
    <row r="122" spans="1:16" ht="12.75">
      <c r="A122" s="4">
        <v>120</v>
      </c>
      <c r="B122" s="5">
        <f t="shared" si="11"/>
        <v>2.0943951023931953</v>
      </c>
      <c r="C122" s="6">
        <f t="shared" si="12"/>
        <v>0.8660254037844387</v>
      </c>
      <c r="D122" s="4">
        <f t="shared" si="13"/>
        <v>360</v>
      </c>
      <c r="E122" s="5">
        <f t="shared" si="14"/>
        <v>6.283185307179586</v>
      </c>
      <c r="F122" s="6">
        <f t="shared" si="15"/>
        <v>-2.45029690981724E-16</v>
      </c>
      <c r="G122" s="4">
        <f t="shared" si="16"/>
        <v>240</v>
      </c>
      <c r="H122" s="5">
        <f t="shared" si="17"/>
        <v>4.1887902047863905</v>
      </c>
      <c r="I122" s="6">
        <f t="shared" si="18"/>
        <v>-0.8660254037844384</v>
      </c>
      <c r="J122" s="5">
        <f t="shared" si="19"/>
        <v>0.8660254037844385</v>
      </c>
      <c r="L122" s="4">
        <v>120</v>
      </c>
      <c r="M122" s="5">
        <f t="shared" si="20"/>
        <v>2.0943951023931953</v>
      </c>
      <c r="N122" s="6">
        <f t="shared" si="21"/>
        <v>0.8660254037844387</v>
      </c>
      <c r="O122" s="8">
        <f>IF('Sinus (gesamt)'!$J$22&lt;&gt;"",SIN(RADIANS(L122*'Sinus (gesamt)'!$F$22/50))*'Sinus (gesamt)'!$F$21/100,"")</f>
      </c>
      <c r="P122" s="9">
        <f>IF('Sinus (gesamt)'!$J$21&lt;&gt;"",N122+SIN(RADIANS(L122*'Sinus (gesamt)'!$F$22/50))*'Sinus (gesamt)'!$F$21/100,"")</f>
        <v>0.8140638795573724</v>
      </c>
    </row>
    <row r="123" spans="1:16" ht="12.75">
      <c r="A123" s="4">
        <v>121</v>
      </c>
      <c r="B123" s="5">
        <f t="shared" si="11"/>
        <v>2.111848394913139</v>
      </c>
      <c r="C123" s="6">
        <f t="shared" si="12"/>
        <v>0.8571673007021123</v>
      </c>
      <c r="D123" s="4">
        <f t="shared" si="13"/>
        <v>361</v>
      </c>
      <c r="E123" s="5">
        <f t="shared" si="14"/>
        <v>6.300638599699529</v>
      </c>
      <c r="F123" s="6">
        <f t="shared" si="15"/>
        <v>0.01745240643728307</v>
      </c>
      <c r="G123" s="4">
        <f t="shared" si="16"/>
        <v>241</v>
      </c>
      <c r="H123" s="5">
        <f t="shared" si="17"/>
        <v>4.2062434973063345</v>
      </c>
      <c r="I123" s="6">
        <f t="shared" si="18"/>
        <v>-0.874619707139396</v>
      </c>
      <c r="J123" s="5">
        <f t="shared" si="19"/>
        <v>0.8746197071393954</v>
      </c>
      <c r="L123" s="4">
        <v>121</v>
      </c>
      <c r="M123" s="5">
        <f t="shared" si="20"/>
        <v>2.111848394913139</v>
      </c>
      <c r="N123" s="6">
        <f t="shared" si="21"/>
        <v>0.8571673007021123</v>
      </c>
      <c r="O123" s="8">
        <f>IF('Sinus (gesamt)'!$J$22&lt;&gt;"",SIN(RADIANS(L123*'Sinus (gesamt)'!$F$22/50))*'Sinus (gesamt)'!$F$21/100,"")</f>
      </c>
      <c r="P123" s="9">
        <f>IF('Sinus (gesamt)'!$J$21&lt;&gt;"",N123+SIN(RADIANS(L123*'Sinus (gesamt)'!$F$22/50))*'Sinus (gesamt)'!$F$21/100,"")</f>
        <v>0.8027888334799134</v>
      </c>
    </row>
    <row r="124" spans="1:16" ht="12.75">
      <c r="A124" s="4">
        <v>122</v>
      </c>
      <c r="B124" s="5">
        <f t="shared" si="11"/>
        <v>2.129301687433082</v>
      </c>
      <c r="C124" s="6">
        <f t="shared" si="12"/>
        <v>0.8480480961564261</v>
      </c>
      <c r="D124" s="4">
        <f t="shared" si="13"/>
        <v>362</v>
      </c>
      <c r="E124" s="5">
        <f t="shared" si="14"/>
        <v>6.318091892219473</v>
      </c>
      <c r="F124" s="6">
        <f t="shared" si="15"/>
        <v>0.03489949670250122</v>
      </c>
      <c r="G124" s="4">
        <f t="shared" si="16"/>
        <v>242</v>
      </c>
      <c r="H124" s="5">
        <f t="shared" si="17"/>
        <v>4.223696789826278</v>
      </c>
      <c r="I124" s="6">
        <f t="shared" si="18"/>
        <v>-0.882947592858927</v>
      </c>
      <c r="J124" s="5">
        <f t="shared" si="19"/>
        <v>0.8829475928589273</v>
      </c>
      <c r="L124" s="4">
        <v>122</v>
      </c>
      <c r="M124" s="5">
        <f t="shared" si="20"/>
        <v>2.129301687433082</v>
      </c>
      <c r="N124" s="6">
        <f t="shared" si="21"/>
        <v>0.8480480961564261</v>
      </c>
      <c r="O124" s="8">
        <f>IF('Sinus (gesamt)'!$J$22&lt;&gt;"",SIN(RADIANS(L124*'Sinus (gesamt)'!$F$22/50))*'Sinus (gesamt)'!$F$21/100,"")</f>
      </c>
      <c r="P124" s="9">
        <f>IF('Sinus (gesamt)'!$J$21&lt;&gt;"",N124+SIN(RADIANS(L124*'Sinus (gesamt)'!$F$22/50))*'Sinus (gesamt)'!$F$21/100,"")</f>
        <v>0.7916665389092715</v>
      </c>
    </row>
    <row r="125" spans="1:16" ht="12.75">
      <c r="A125" s="4">
        <v>123</v>
      </c>
      <c r="B125" s="5">
        <f t="shared" si="11"/>
        <v>2.1467549799530254</v>
      </c>
      <c r="C125" s="6">
        <f t="shared" si="12"/>
        <v>0.8386705679454239</v>
      </c>
      <c r="D125" s="4">
        <f t="shared" si="13"/>
        <v>363</v>
      </c>
      <c r="E125" s="5">
        <f t="shared" si="14"/>
        <v>6.335545184739416</v>
      </c>
      <c r="F125" s="6">
        <f t="shared" si="15"/>
        <v>0.05233595624294388</v>
      </c>
      <c r="G125" s="4">
        <f t="shared" si="16"/>
        <v>243</v>
      </c>
      <c r="H125" s="5">
        <f t="shared" si="17"/>
        <v>4.241150082346221</v>
      </c>
      <c r="I125" s="6">
        <f t="shared" si="18"/>
        <v>-0.8910065241883678</v>
      </c>
      <c r="J125" s="5">
        <f t="shared" si="19"/>
        <v>0.8910065241883678</v>
      </c>
      <c r="L125" s="4">
        <v>123</v>
      </c>
      <c r="M125" s="5">
        <f t="shared" si="20"/>
        <v>2.1467549799530254</v>
      </c>
      <c r="N125" s="6">
        <f t="shared" si="21"/>
        <v>0.8386705679454239</v>
      </c>
      <c r="O125" s="8">
        <f>IF('Sinus (gesamt)'!$J$22&lt;&gt;"",SIN(RADIANS(L125*'Sinus (gesamt)'!$F$22/50))*'Sinus (gesamt)'!$F$21/100,"")</f>
      </c>
      <c r="P125" s="9">
        <f>IF('Sinus (gesamt)'!$J$21&lt;&gt;"",N125+SIN(RADIANS(L125*'Sinus (gesamt)'!$F$22/50))*'Sinus (gesamt)'!$F$21/100,"")</f>
        <v>0.7807150183680799</v>
      </c>
    </row>
    <row r="126" spans="1:16" ht="12.75">
      <c r="A126" s="4">
        <v>124</v>
      </c>
      <c r="B126" s="5">
        <f t="shared" si="11"/>
        <v>2.1642082724729685</v>
      </c>
      <c r="C126" s="6">
        <f t="shared" si="12"/>
        <v>0.8290375725550417</v>
      </c>
      <c r="D126" s="4">
        <f t="shared" si="13"/>
        <v>364</v>
      </c>
      <c r="E126" s="5">
        <f t="shared" si="14"/>
        <v>6.3529984772593595</v>
      </c>
      <c r="F126" s="6">
        <f t="shared" si="15"/>
        <v>0.06975647374412515</v>
      </c>
      <c r="G126" s="4">
        <f t="shared" si="16"/>
        <v>244</v>
      </c>
      <c r="H126" s="5">
        <f t="shared" si="17"/>
        <v>4.258603374866164</v>
      </c>
      <c r="I126" s="6">
        <f t="shared" si="18"/>
        <v>-0.8987940462991668</v>
      </c>
      <c r="J126" s="5">
        <f t="shared" si="19"/>
        <v>0.8987940462991669</v>
      </c>
      <c r="L126" s="4">
        <v>124</v>
      </c>
      <c r="M126" s="5">
        <f t="shared" si="20"/>
        <v>2.1642082724729685</v>
      </c>
      <c r="N126" s="6">
        <f t="shared" si="21"/>
        <v>0.8290375725550417</v>
      </c>
      <c r="O126" s="8">
        <f>IF('Sinus (gesamt)'!$J$22&lt;&gt;"",SIN(RADIANS(L126*'Sinus (gesamt)'!$F$22/50))*'Sinus (gesamt)'!$F$21/100,"")</f>
      </c>
      <c r="P126" s="9">
        <f>IF('Sinus (gesamt)'!$J$21&lt;&gt;"",N126+SIN(RADIANS(L126*'Sinus (gesamt)'!$F$22/50))*'Sinus (gesamt)'!$F$21/100,"")</f>
        <v>0.7699491073743092</v>
      </c>
    </row>
    <row r="127" spans="1:16" ht="12.75">
      <c r="A127" s="4">
        <v>125</v>
      </c>
      <c r="B127" s="5">
        <f t="shared" si="11"/>
        <v>2.181661564992912</v>
      </c>
      <c r="C127" s="6">
        <f t="shared" si="12"/>
        <v>0.8191520442889917</v>
      </c>
      <c r="D127" s="4">
        <f t="shared" si="13"/>
        <v>365</v>
      </c>
      <c r="E127" s="5">
        <f t="shared" si="14"/>
        <v>6.370451769779303</v>
      </c>
      <c r="F127" s="6">
        <f t="shared" si="15"/>
        <v>0.08715574274765783</v>
      </c>
      <c r="G127" s="4">
        <f t="shared" si="16"/>
        <v>245</v>
      </c>
      <c r="H127" s="5">
        <f t="shared" si="17"/>
        <v>4.276056667386108</v>
      </c>
      <c r="I127" s="6">
        <f t="shared" si="18"/>
        <v>-0.90630778703665</v>
      </c>
      <c r="J127" s="5">
        <f t="shared" si="19"/>
        <v>0.9063077870366495</v>
      </c>
      <c r="L127" s="4">
        <v>125</v>
      </c>
      <c r="M127" s="5">
        <f t="shared" si="20"/>
        <v>2.181661564992912</v>
      </c>
      <c r="N127" s="6">
        <f t="shared" si="21"/>
        <v>0.8191520442889917</v>
      </c>
      <c r="O127" s="8">
        <f>IF('Sinus (gesamt)'!$J$22&lt;&gt;"",SIN(RADIANS(L127*'Sinus (gesamt)'!$F$22/50))*'Sinus (gesamt)'!$F$21/100,"")</f>
      </c>
      <c r="P127" s="9">
        <f>IF('Sinus (gesamt)'!$J$21&lt;&gt;"",N127+SIN(RADIANS(L127*'Sinus (gesamt)'!$F$22/50))*'Sinus (gesamt)'!$F$21/100,"")</f>
        <v>0.7593803624034869</v>
      </c>
    </row>
    <row r="128" spans="1:16" ht="12.75">
      <c r="A128" s="4">
        <v>126</v>
      </c>
      <c r="B128" s="5">
        <f t="shared" si="11"/>
        <v>2.199114857512855</v>
      </c>
      <c r="C128" s="6">
        <f t="shared" si="12"/>
        <v>0.8090169943749475</v>
      </c>
      <c r="D128" s="4">
        <f t="shared" si="13"/>
        <v>366</v>
      </c>
      <c r="E128" s="5">
        <f t="shared" si="14"/>
        <v>6.387905062299246</v>
      </c>
      <c r="F128" s="6">
        <f t="shared" si="15"/>
        <v>0.10452846326765293</v>
      </c>
      <c r="G128" s="4">
        <f t="shared" si="16"/>
        <v>246</v>
      </c>
      <c r="H128" s="5">
        <f t="shared" si="17"/>
        <v>4.293509959906051</v>
      </c>
      <c r="I128" s="6">
        <f t="shared" si="18"/>
        <v>-0.913545457642601</v>
      </c>
      <c r="J128" s="5">
        <f t="shared" si="19"/>
        <v>0.9135454576426004</v>
      </c>
      <c r="L128" s="4">
        <v>126</v>
      </c>
      <c r="M128" s="5">
        <f t="shared" si="20"/>
        <v>2.199114857512855</v>
      </c>
      <c r="N128" s="6">
        <f t="shared" si="21"/>
        <v>0.8090169943749475</v>
      </c>
      <c r="O128" s="8">
        <f>IF('Sinus (gesamt)'!$J$22&lt;&gt;"",SIN(RADIANS(L128*'Sinus (gesamt)'!$F$22/50))*'Sinus (gesamt)'!$F$21/100,"")</f>
      </c>
      <c r="P128" s="9">
        <f>IF('Sinus (gesamt)'!$J$21&lt;&gt;"",N128+SIN(RADIANS(L128*'Sinus (gesamt)'!$F$22/50))*'Sinus (gesamt)'!$F$21/100,"")</f>
        <v>0.7490169943749474</v>
      </c>
    </row>
    <row r="129" spans="1:16" ht="12.75">
      <c r="A129" s="4">
        <v>127</v>
      </c>
      <c r="B129" s="5">
        <f t="shared" si="11"/>
        <v>2.2165681500327987</v>
      </c>
      <c r="C129" s="6">
        <f t="shared" si="12"/>
        <v>0.7986355100472927</v>
      </c>
      <c r="D129" s="4">
        <f t="shared" si="13"/>
        <v>367</v>
      </c>
      <c r="E129" s="5">
        <f t="shared" si="14"/>
        <v>6.40535835481919</v>
      </c>
      <c r="F129" s="6">
        <f t="shared" si="15"/>
        <v>0.12186934340514763</v>
      </c>
      <c r="G129" s="4">
        <f t="shared" si="16"/>
        <v>247</v>
      </c>
      <c r="H129" s="5">
        <f t="shared" si="17"/>
        <v>4.310963252425994</v>
      </c>
      <c r="I129" s="6">
        <f t="shared" si="18"/>
        <v>-0.9205048534524403</v>
      </c>
      <c r="J129" s="5">
        <f t="shared" si="19"/>
        <v>0.9205048534524404</v>
      </c>
      <c r="L129" s="4">
        <v>127</v>
      </c>
      <c r="M129" s="5">
        <f t="shared" si="20"/>
        <v>2.2165681500327987</v>
      </c>
      <c r="N129" s="6">
        <f t="shared" si="21"/>
        <v>0.7986355100472927</v>
      </c>
      <c r="O129" s="8">
        <f>IF('Sinus (gesamt)'!$J$22&lt;&gt;"",SIN(RADIANS(L129*'Sinus (gesamt)'!$F$22/50))*'Sinus (gesamt)'!$F$21/100,"")</f>
      </c>
      <c r="P129" s="9">
        <f>IF('Sinus (gesamt)'!$J$21&lt;&gt;"",N129+SIN(RADIANS(L129*'Sinus (gesamt)'!$F$22/50))*'Sinus (gesamt)'!$F$21/100,"")</f>
        <v>0.738863828161788</v>
      </c>
    </row>
    <row r="130" spans="1:16" ht="12.75">
      <c r="A130" s="4">
        <v>128</v>
      </c>
      <c r="B130" s="5">
        <f aca="true" t="shared" si="22" ref="B130:B193">RADIANS(A130)</f>
        <v>2.234021442552742</v>
      </c>
      <c r="C130" s="6">
        <f aca="true" t="shared" si="23" ref="C130:C193">SIN(B130)</f>
        <v>0.788010753606722</v>
      </c>
      <c r="D130" s="4">
        <f aca="true" t="shared" si="24" ref="D130:D193">A130+240</f>
        <v>368</v>
      </c>
      <c r="E130" s="5">
        <f aca="true" t="shared" si="25" ref="E130:E193">RADIANS(D130)</f>
        <v>6.422811647339133</v>
      </c>
      <c r="F130" s="6">
        <f aca="true" t="shared" si="26" ref="F130:F193">SIN(E130)</f>
        <v>0.13917310096006538</v>
      </c>
      <c r="G130" s="4">
        <f aca="true" t="shared" si="27" ref="G130:G193">A130+120</f>
        <v>248</v>
      </c>
      <c r="H130" s="5">
        <f aca="true" t="shared" si="28" ref="H130:H193">RADIANS(G130)</f>
        <v>4.328416544945937</v>
      </c>
      <c r="I130" s="6">
        <f aca="true" t="shared" si="29" ref="I130:I193">SIN(H130)</f>
        <v>-0.9271838545667873</v>
      </c>
      <c r="J130" s="5">
        <f aca="true" t="shared" si="30" ref="J130:J193">C130+F130</f>
        <v>0.9271838545667874</v>
      </c>
      <c r="L130" s="4">
        <v>128</v>
      </c>
      <c r="M130" s="5">
        <f aca="true" t="shared" si="31" ref="M130:M193">RADIANS(L130)</f>
        <v>2.234021442552742</v>
      </c>
      <c r="N130" s="6">
        <f aca="true" t="shared" si="32" ref="N130:N193">SIN(M130)</f>
        <v>0.788010753606722</v>
      </c>
      <c r="O130" s="8">
        <f>IF('Sinus (gesamt)'!$J$22&lt;&gt;"",SIN(RADIANS(L130*'Sinus (gesamt)'!$F$22/50))*'Sinus (gesamt)'!$F$21/100,"")</f>
      </c>
      <c r="P130" s="9">
        <f>IF('Sinus (gesamt)'!$J$21&lt;&gt;"",N130+SIN(RADIANS(L130*'Sinus (gesamt)'!$F$22/50))*'Sinus (gesamt)'!$F$21/100,"")</f>
        <v>0.7289222884259895</v>
      </c>
    </row>
    <row r="131" spans="1:16" ht="12.75">
      <c r="A131" s="4">
        <v>129</v>
      </c>
      <c r="B131" s="5">
        <f t="shared" si="22"/>
        <v>2.251474735072685</v>
      </c>
      <c r="C131" s="6">
        <f t="shared" si="23"/>
        <v>0.777145961456971</v>
      </c>
      <c r="D131" s="4">
        <f t="shared" si="24"/>
        <v>369</v>
      </c>
      <c r="E131" s="5">
        <f t="shared" si="25"/>
        <v>6.440264939859076</v>
      </c>
      <c r="F131" s="6">
        <f t="shared" si="26"/>
        <v>0.15643446504023062</v>
      </c>
      <c r="G131" s="4">
        <f t="shared" si="27"/>
        <v>249</v>
      </c>
      <c r="H131" s="5">
        <f t="shared" si="28"/>
        <v>4.34586983746588</v>
      </c>
      <c r="I131" s="6">
        <f t="shared" si="29"/>
        <v>-0.9335804264972016</v>
      </c>
      <c r="J131" s="5">
        <f t="shared" si="30"/>
        <v>0.9335804264972016</v>
      </c>
      <c r="L131" s="4">
        <v>129</v>
      </c>
      <c r="M131" s="5">
        <f t="shared" si="31"/>
        <v>2.251474735072685</v>
      </c>
      <c r="N131" s="6">
        <f t="shared" si="32"/>
        <v>0.777145961456971</v>
      </c>
      <c r="O131" s="8">
        <f>IF('Sinus (gesamt)'!$J$22&lt;&gt;"",SIN(RADIANS(L131*'Sinus (gesamt)'!$F$22/50))*'Sinus (gesamt)'!$F$21/100,"")</f>
      </c>
      <c r="P131" s="9">
        <f>IF('Sinus (gesamt)'!$J$21&lt;&gt;"",N131+SIN(RADIANS(L131*'Sinus (gesamt)'!$F$22/50))*'Sinus (gesamt)'!$F$21/100,"")</f>
        <v>0.719190411879627</v>
      </c>
    </row>
    <row r="132" spans="1:16" ht="12.75">
      <c r="A132" s="4">
        <v>130</v>
      </c>
      <c r="B132" s="5">
        <f t="shared" si="22"/>
        <v>2.2689280275926285</v>
      </c>
      <c r="C132" s="6">
        <f t="shared" si="23"/>
        <v>0.766044443118978</v>
      </c>
      <c r="D132" s="4">
        <f t="shared" si="24"/>
        <v>370</v>
      </c>
      <c r="E132" s="5">
        <f t="shared" si="25"/>
        <v>6.457718232379019</v>
      </c>
      <c r="F132" s="6">
        <f t="shared" si="26"/>
        <v>0.17364817766692991</v>
      </c>
      <c r="G132" s="4">
        <f t="shared" si="27"/>
        <v>250</v>
      </c>
      <c r="H132" s="5">
        <f t="shared" si="28"/>
        <v>4.363323129985824</v>
      </c>
      <c r="I132" s="6">
        <f t="shared" si="29"/>
        <v>-0.9396926207859084</v>
      </c>
      <c r="J132" s="5">
        <f t="shared" si="30"/>
        <v>0.939692620785908</v>
      </c>
      <c r="L132" s="4">
        <v>130</v>
      </c>
      <c r="M132" s="5">
        <f t="shared" si="31"/>
        <v>2.2689280275926285</v>
      </c>
      <c r="N132" s="6">
        <f t="shared" si="32"/>
        <v>0.766044443118978</v>
      </c>
      <c r="O132" s="8">
        <f>IF('Sinus (gesamt)'!$J$22&lt;&gt;"",SIN(RADIANS(L132*'Sinus (gesamt)'!$F$22/50))*'Sinus (gesamt)'!$F$21/100,"")</f>
      </c>
      <c r="P132" s="9">
        <f>IF('Sinus (gesamt)'!$J$21&lt;&gt;"",N132+SIN(RADIANS(L132*'Sinus (gesamt)'!$F$22/50))*'Sinus (gesamt)'!$F$21/100,"")</f>
        <v>0.7096628858718235</v>
      </c>
    </row>
    <row r="133" spans="1:16" ht="12.75">
      <c r="A133" s="4">
        <v>131</v>
      </c>
      <c r="B133" s="5">
        <f t="shared" si="22"/>
        <v>2.2863813201125716</v>
      </c>
      <c r="C133" s="6">
        <f t="shared" si="23"/>
        <v>0.7547095802227721</v>
      </c>
      <c r="D133" s="4">
        <f t="shared" si="24"/>
        <v>371</v>
      </c>
      <c r="E133" s="5">
        <f t="shared" si="25"/>
        <v>6.475171524898963</v>
      </c>
      <c r="F133" s="6">
        <f t="shared" si="26"/>
        <v>0.19080899537654505</v>
      </c>
      <c r="G133" s="4">
        <f t="shared" si="27"/>
        <v>251</v>
      </c>
      <c r="H133" s="5">
        <f t="shared" si="28"/>
        <v>4.380776422505767</v>
      </c>
      <c r="I133" s="6">
        <f t="shared" si="29"/>
        <v>-0.9455185755993168</v>
      </c>
      <c r="J133" s="5">
        <f t="shared" si="30"/>
        <v>0.9455185755993172</v>
      </c>
      <c r="L133" s="4">
        <v>131</v>
      </c>
      <c r="M133" s="5">
        <f t="shared" si="31"/>
        <v>2.2863813201125716</v>
      </c>
      <c r="N133" s="6">
        <f t="shared" si="32"/>
        <v>0.7547095802227721</v>
      </c>
      <c r="O133" s="8">
        <f>IF('Sinus (gesamt)'!$J$22&lt;&gt;"",SIN(RADIANS(L133*'Sinus (gesamt)'!$F$22/50))*'Sinus (gesamt)'!$F$21/100,"")</f>
      </c>
      <c r="P133" s="9">
        <f>IF('Sinus (gesamt)'!$J$21&lt;&gt;"",N133+SIN(RADIANS(L133*'Sinus (gesamt)'!$F$22/50))*'Sinus (gesamt)'!$F$21/100,"")</f>
        <v>0.7003311130005732</v>
      </c>
    </row>
    <row r="134" spans="1:16" ht="12.75">
      <c r="A134" s="4">
        <v>132</v>
      </c>
      <c r="B134" s="5">
        <f t="shared" si="22"/>
        <v>2.303834612632515</v>
      </c>
      <c r="C134" s="6">
        <f t="shared" si="23"/>
        <v>0.7431448254773942</v>
      </c>
      <c r="D134" s="4">
        <f t="shared" si="24"/>
        <v>372</v>
      </c>
      <c r="E134" s="5">
        <f t="shared" si="25"/>
        <v>6.492624817418906</v>
      </c>
      <c r="F134" s="6">
        <f t="shared" si="26"/>
        <v>0.20791169081775937</v>
      </c>
      <c r="G134" s="4">
        <f t="shared" si="27"/>
        <v>252</v>
      </c>
      <c r="H134" s="5">
        <f t="shared" si="28"/>
        <v>4.39822971502571</v>
      </c>
      <c r="I134" s="6">
        <f t="shared" si="29"/>
        <v>-0.9510565162951535</v>
      </c>
      <c r="J134" s="5">
        <f t="shared" si="30"/>
        <v>0.9510565162951536</v>
      </c>
      <c r="L134" s="4">
        <v>132</v>
      </c>
      <c r="M134" s="5">
        <f t="shared" si="31"/>
        <v>2.303834612632515</v>
      </c>
      <c r="N134" s="6">
        <f t="shared" si="32"/>
        <v>0.7431448254773942</v>
      </c>
      <c r="O134" s="8">
        <f>IF('Sinus (gesamt)'!$J$22&lt;&gt;"",SIN(RADIANS(L134*'Sinus (gesamt)'!$F$22/50))*'Sinus (gesamt)'!$F$21/100,"")</f>
      </c>
      <c r="P134" s="9">
        <f>IF('Sinus (gesamt)'!$J$21&lt;&gt;"",N134+SIN(RADIANS(L134*'Sinus (gesamt)'!$F$22/50))*'Sinus (gesamt)'!$F$21/100,"")</f>
        <v>0.6911833012503279</v>
      </c>
    </row>
    <row r="135" spans="1:16" ht="12.75">
      <c r="A135" s="4">
        <v>133</v>
      </c>
      <c r="B135" s="5">
        <f t="shared" si="22"/>
        <v>2.321287905152458</v>
      </c>
      <c r="C135" s="6">
        <f t="shared" si="23"/>
        <v>0.7313537016191706</v>
      </c>
      <c r="D135" s="4">
        <f t="shared" si="24"/>
        <v>373</v>
      </c>
      <c r="E135" s="5">
        <f t="shared" si="25"/>
        <v>6.510078109938849</v>
      </c>
      <c r="F135" s="6">
        <f t="shared" si="26"/>
        <v>0.22495105434386484</v>
      </c>
      <c r="G135" s="4">
        <f t="shared" si="27"/>
        <v>253</v>
      </c>
      <c r="H135" s="5">
        <f t="shared" si="28"/>
        <v>4.4156830075456535</v>
      </c>
      <c r="I135" s="6">
        <f t="shared" si="29"/>
        <v>-0.9563047559630353</v>
      </c>
      <c r="J135" s="5">
        <f t="shared" si="30"/>
        <v>0.9563047559630354</v>
      </c>
      <c r="L135" s="4">
        <v>133</v>
      </c>
      <c r="M135" s="5">
        <f t="shared" si="31"/>
        <v>2.321287905152458</v>
      </c>
      <c r="N135" s="6">
        <f t="shared" si="32"/>
        <v>0.7313537016191706</v>
      </c>
      <c r="O135" s="8">
        <f>IF('Sinus (gesamt)'!$J$22&lt;&gt;"",SIN(RADIANS(L135*'Sinus (gesamt)'!$F$22/50))*'Sinus (gesamt)'!$F$21/100,"")</f>
      </c>
      <c r="P135" s="9">
        <f>IF('Sinus (gesamt)'!$J$21&lt;&gt;"",N135+SIN(RADIANS(L135*'Sinus (gesamt)'!$F$22/50))*'Sinus (gesamt)'!$F$21/100,"")</f>
        <v>0.6822045789618311</v>
      </c>
    </row>
    <row r="136" spans="1:16" ht="12.75">
      <c r="A136" s="4">
        <v>134</v>
      </c>
      <c r="B136" s="5">
        <f t="shared" si="22"/>
        <v>2.3387411976724017</v>
      </c>
      <c r="C136" s="6">
        <f t="shared" si="23"/>
        <v>0.7193398003386511</v>
      </c>
      <c r="D136" s="4">
        <f t="shared" si="24"/>
        <v>374</v>
      </c>
      <c r="E136" s="5">
        <f t="shared" si="25"/>
        <v>6.527531402458792</v>
      </c>
      <c r="F136" s="6">
        <f t="shared" si="26"/>
        <v>0.24192189559966737</v>
      </c>
      <c r="G136" s="4">
        <f t="shared" si="27"/>
        <v>254</v>
      </c>
      <c r="H136" s="5">
        <f t="shared" si="28"/>
        <v>4.4331363000655974</v>
      </c>
      <c r="I136" s="6">
        <f t="shared" si="29"/>
        <v>-0.961261695938319</v>
      </c>
      <c r="J136" s="5">
        <f t="shared" si="30"/>
        <v>0.9612616959383185</v>
      </c>
      <c r="L136" s="4">
        <v>134</v>
      </c>
      <c r="M136" s="5">
        <f t="shared" si="31"/>
        <v>2.3387411976724017</v>
      </c>
      <c r="N136" s="6">
        <f t="shared" si="32"/>
        <v>0.7193398003386511</v>
      </c>
      <c r="O136" s="8">
        <f>IF('Sinus (gesamt)'!$J$22&lt;&gt;"",SIN(RADIANS(L136*'Sinus (gesamt)'!$F$22/50))*'Sinus (gesamt)'!$F$21/100,"")</f>
      </c>
      <c r="P136" s="9">
        <f>IF('Sinus (gesamt)'!$J$21&lt;&gt;"",N136+SIN(RADIANS(L136*'Sinus (gesamt)'!$F$22/50))*'Sinus (gesamt)'!$F$21/100,"")</f>
        <v>0.6733771337515124</v>
      </c>
    </row>
    <row r="137" spans="1:16" ht="12.75">
      <c r="A137" s="4">
        <v>135</v>
      </c>
      <c r="B137" s="5">
        <f t="shared" si="22"/>
        <v>2.356194490192345</v>
      </c>
      <c r="C137" s="6">
        <f t="shared" si="23"/>
        <v>0.7071067811865476</v>
      </c>
      <c r="D137" s="4">
        <f t="shared" si="24"/>
        <v>375</v>
      </c>
      <c r="E137" s="5">
        <f t="shared" si="25"/>
        <v>6.544984694978735</v>
      </c>
      <c r="F137" s="6">
        <f t="shared" si="26"/>
        <v>0.25881904510252024</v>
      </c>
      <c r="G137" s="4">
        <f t="shared" si="27"/>
        <v>255</v>
      </c>
      <c r="H137" s="5">
        <f t="shared" si="28"/>
        <v>4.4505895925855405</v>
      </c>
      <c r="I137" s="6">
        <f t="shared" si="29"/>
        <v>-0.9659258262890683</v>
      </c>
      <c r="J137" s="5">
        <f t="shared" si="30"/>
        <v>0.9659258262890678</v>
      </c>
      <c r="L137" s="4">
        <v>135</v>
      </c>
      <c r="M137" s="5">
        <f t="shared" si="31"/>
        <v>2.356194490192345</v>
      </c>
      <c r="N137" s="6">
        <f t="shared" si="32"/>
        <v>0.7071067811865476</v>
      </c>
      <c r="O137" s="8">
        <f>IF('Sinus (gesamt)'!$J$22&lt;&gt;"",SIN(RADIANS(L137*'Sinus (gesamt)'!$F$22/50))*'Sinus (gesamt)'!$F$21/100,"")</f>
      </c>
      <c r="P137" s="9">
        <f>IF('Sinus (gesamt)'!$J$21&lt;&gt;"",N137+SIN(RADIANS(L137*'Sinus (gesamt)'!$F$22/50))*'Sinus (gesamt)'!$F$21/100,"")</f>
        <v>0.6646803743153548</v>
      </c>
    </row>
    <row r="138" spans="1:16" ht="12.75">
      <c r="A138" s="4">
        <v>136</v>
      </c>
      <c r="B138" s="5">
        <f t="shared" si="22"/>
        <v>2.3736477827122884</v>
      </c>
      <c r="C138" s="6">
        <f t="shared" si="23"/>
        <v>0.6946583704589971</v>
      </c>
      <c r="D138" s="4">
        <f t="shared" si="24"/>
        <v>376</v>
      </c>
      <c r="E138" s="5">
        <f t="shared" si="25"/>
        <v>6.562437987498679</v>
      </c>
      <c r="F138" s="6">
        <f t="shared" si="26"/>
        <v>0.27563735581699933</v>
      </c>
      <c r="G138" s="4">
        <f t="shared" si="27"/>
        <v>256</v>
      </c>
      <c r="H138" s="5">
        <f t="shared" si="28"/>
        <v>4.468042885105484</v>
      </c>
      <c r="I138" s="6">
        <f t="shared" si="29"/>
        <v>-0.9702957262759965</v>
      </c>
      <c r="J138" s="5">
        <f t="shared" si="30"/>
        <v>0.9702957262759965</v>
      </c>
      <c r="L138" s="4">
        <v>136</v>
      </c>
      <c r="M138" s="5">
        <f t="shared" si="31"/>
        <v>2.3736477827122884</v>
      </c>
      <c r="N138" s="6">
        <f t="shared" si="32"/>
        <v>0.6946583704589971</v>
      </c>
      <c r="O138" s="8">
        <f>IF('Sinus (gesamt)'!$J$22&lt;&gt;"",SIN(RADIANS(L138*'Sinus (gesamt)'!$F$22/50))*'Sinus (gesamt)'!$F$21/100,"")</f>
      </c>
      <c r="P138" s="9">
        <f>IF('Sinus (gesamt)'!$J$21&lt;&gt;"",N138+SIN(RADIANS(L138*'Sinus (gesamt)'!$F$22/50))*'Sinus (gesamt)'!$F$21/100,"")</f>
        <v>0.6560911138778048</v>
      </c>
    </row>
    <row r="139" spans="1:16" ht="12.75">
      <c r="A139" s="4">
        <v>137</v>
      </c>
      <c r="B139" s="5">
        <f t="shared" si="22"/>
        <v>2.3911010752322315</v>
      </c>
      <c r="C139" s="6">
        <f t="shared" si="23"/>
        <v>0.6819983600624986</v>
      </c>
      <c r="D139" s="4">
        <f t="shared" si="24"/>
        <v>377</v>
      </c>
      <c r="E139" s="5">
        <f t="shared" si="25"/>
        <v>6.5798912800186224</v>
      </c>
      <c r="F139" s="6">
        <f t="shared" si="26"/>
        <v>0.29237170472273666</v>
      </c>
      <c r="G139" s="4">
        <f t="shared" si="27"/>
        <v>257</v>
      </c>
      <c r="H139" s="5">
        <f t="shared" si="28"/>
        <v>4.485496177625427</v>
      </c>
      <c r="I139" s="6">
        <f t="shared" si="29"/>
        <v>-0.9743700647852351</v>
      </c>
      <c r="J139" s="5">
        <f t="shared" si="30"/>
        <v>0.9743700647852352</v>
      </c>
      <c r="L139" s="4">
        <v>137</v>
      </c>
      <c r="M139" s="5">
        <f t="shared" si="31"/>
        <v>2.3911010752322315</v>
      </c>
      <c r="N139" s="6">
        <f t="shared" si="32"/>
        <v>0.6819983600624986</v>
      </c>
      <c r="O139" s="8">
        <f>IF('Sinus (gesamt)'!$J$22&lt;&gt;"",SIN(RADIANS(L139*'Sinus (gesamt)'!$F$22/50))*'Sinus (gesamt)'!$F$21/100,"")</f>
      </c>
      <c r="P139" s="9">
        <f>IF('Sinus (gesamt)'!$J$21&lt;&gt;"",N139+SIN(RADIANS(L139*'Sinus (gesamt)'!$F$22/50))*'Sinus (gesamt)'!$F$21/100,"")</f>
        <v>0.6475837738814358</v>
      </c>
    </row>
    <row r="140" spans="1:16" ht="12.75">
      <c r="A140" s="4">
        <v>138</v>
      </c>
      <c r="B140" s="5">
        <f t="shared" si="22"/>
        <v>2.4085543677521746</v>
      </c>
      <c r="C140" s="6">
        <f t="shared" si="23"/>
        <v>0.6691306063588583</v>
      </c>
      <c r="D140" s="4">
        <f t="shared" si="24"/>
        <v>378</v>
      </c>
      <c r="E140" s="5">
        <f t="shared" si="25"/>
        <v>6.5973445725385655</v>
      </c>
      <c r="F140" s="6">
        <f t="shared" si="26"/>
        <v>0.3090169943749472</v>
      </c>
      <c r="G140" s="4">
        <f t="shared" si="27"/>
        <v>258</v>
      </c>
      <c r="H140" s="5">
        <f t="shared" si="28"/>
        <v>4.50294947014537</v>
      </c>
      <c r="I140" s="6">
        <f t="shared" si="29"/>
        <v>-0.9781476007338056</v>
      </c>
      <c r="J140" s="5">
        <f t="shared" si="30"/>
        <v>0.9781476007338055</v>
      </c>
      <c r="L140" s="4">
        <v>138</v>
      </c>
      <c r="M140" s="5">
        <f t="shared" si="31"/>
        <v>2.4085543677521746</v>
      </c>
      <c r="N140" s="6">
        <f t="shared" si="32"/>
        <v>0.6691306063588583</v>
      </c>
      <c r="O140" s="8">
        <f>IF('Sinus (gesamt)'!$J$22&lt;&gt;"",SIN(RADIANS(L140*'Sinus (gesamt)'!$F$22/50))*'Sinus (gesamt)'!$F$21/100,"")</f>
      </c>
      <c r="P140" s="9">
        <f>IF('Sinus (gesamt)'!$J$21&lt;&gt;"",N140+SIN(RADIANS(L140*'Sinus (gesamt)'!$F$22/50))*'Sinus (gesamt)'!$F$21/100,"")</f>
        <v>0.6391306063588583</v>
      </c>
    </row>
    <row r="141" spans="1:16" ht="12.75">
      <c r="A141" s="4">
        <v>139</v>
      </c>
      <c r="B141" s="5">
        <f t="shared" si="22"/>
        <v>2.426007660272118</v>
      </c>
      <c r="C141" s="6">
        <f t="shared" si="23"/>
        <v>0.6560590289905073</v>
      </c>
      <c r="D141" s="4">
        <f t="shared" si="24"/>
        <v>379</v>
      </c>
      <c r="E141" s="5">
        <f t="shared" si="25"/>
        <v>6.614797865058509</v>
      </c>
      <c r="F141" s="6">
        <f t="shared" si="26"/>
        <v>0.32556815445715626</v>
      </c>
      <c r="G141" s="4">
        <f t="shared" si="27"/>
        <v>259</v>
      </c>
      <c r="H141" s="5">
        <f t="shared" si="28"/>
        <v>4.520402762665314</v>
      </c>
      <c r="I141" s="6">
        <f t="shared" si="29"/>
        <v>-0.981627183447664</v>
      </c>
      <c r="J141" s="5">
        <f t="shared" si="30"/>
        <v>0.9816271834476635</v>
      </c>
      <c r="L141" s="4">
        <v>139</v>
      </c>
      <c r="M141" s="5">
        <f t="shared" si="31"/>
        <v>2.426007660272118</v>
      </c>
      <c r="N141" s="6">
        <f t="shared" si="32"/>
        <v>0.6560590289905073</v>
      </c>
      <c r="O141" s="8">
        <f>IF('Sinus (gesamt)'!$J$22&lt;&gt;"",SIN(RADIANS(L141*'Sinus (gesamt)'!$F$22/50))*'Sinus (gesamt)'!$F$21/100,"")</f>
      </c>
      <c r="P141" s="9">
        <f>IF('Sinus (gesamt)'!$J$21&lt;&gt;"",N141+SIN(RADIANS(L141*'Sinus (gesamt)'!$F$22/50))*'Sinus (gesamt)'!$F$21/100,"")</f>
        <v>0.6307019332860653</v>
      </c>
    </row>
    <row r="142" spans="1:16" ht="12.75">
      <c r="A142" s="4">
        <v>140</v>
      </c>
      <c r="B142" s="5">
        <f t="shared" si="22"/>
        <v>2.443460952792061</v>
      </c>
      <c r="C142" s="6">
        <f t="shared" si="23"/>
        <v>0.6427876096865395</v>
      </c>
      <c r="D142" s="4">
        <f t="shared" si="24"/>
        <v>380</v>
      </c>
      <c r="E142" s="5">
        <f t="shared" si="25"/>
        <v>6.632251157578453</v>
      </c>
      <c r="F142" s="6">
        <f t="shared" si="26"/>
        <v>0.34202014332566893</v>
      </c>
      <c r="G142" s="4">
        <f t="shared" si="27"/>
        <v>260</v>
      </c>
      <c r="H142" s="5">
        <f t="shared" si="28"/>
        <v>4.537856055185257</v>
      </c>
      <c r="I142" s="6">
        <f t="shared" si="29"/>
        <v>-0.984807753012208</v>
      </c>
      <c r="J142" s="5">
        <f t="shared" si="30"/>
        <v>0.9848077530122084</v>
      </c>
      <c r="L142" s="4">
        <v>140</v>
      </c>
      <c r="M142" s="5">
        <f t="shared" si="31"/>
        <v>2.443460952792061</v>
      </c>
      <c r="N142" s="6">
        <f t="shared" si="32"/>
        <v>0.6427876096865395</v>
      </c>
      <c r="O142" s="8">
        <f>IF('Sinus (gesamt)'!$J$22&lt;&gt;"",SIN(RADIANS(L142*'Sinus (gesamt)'!$F$22/50))*'Sinus (gesamt)'!$F$21/100,"")</f>
      </c>
      <c r="P142" s="9">
        <f>IF('Sinus (gesamt)'!$J$21&lt;&gt;"",N142+SIN(RADIANS(L142*'Sinus (gesamt)'!$F$22/50))*'Sinus (gesamt)'!$F$21/100,"")</f>
        <v>0.6222664010869994</v>
      </c>
    </row>
    <row r="143" spans="1:16" ht="12.75">
      <c r="A143" s="4">
        <v>141</v>
      </c>
      <c r="B143" s="5">
        <f t="shared" si="22"/>
        <v>2.4609142453120048</v>
      </c>
      <c r="C143" s="6">
        <f t="shared" si="23"/>
        <v>0.6293203910498374</v>
      </c>
      <c r="D143" s="4">
        <f t="shared" si="24"/>
        <v>381</v>
      </c>
      <c r="E143" s="5">
        <f t="shared" si="25"/>
        <v>6.649704450098396</v>
      </c>
      <c r="F143" s="6">
        <f t="shared" si="26"/>
        <v>0.3583679495453003</v>
      </c>
      <c r="G143" s="4">
        <f t="shared" si="27"/>
        <v>261</v>
      </c>
      <c r="H143" s="5">
        <f t="shared" si="28"/>
        <v>4.5553093477052</v>
      </c>
      <c r="I143" s="6">
        <f t="shared" si="29"/>
        <v>-0.9876883405951377</v>
      </c>
      <c r="J143" s="5">
        <f t="shared" si="30"/>
        <v>0.9876883405951378</v>
      </c>
      <c r="L143" s="4">
        <v>141</v>
      </c>
      <c r="M143" s="5">
        <f t="shared" si="31"/>
        <v>2.4609142453120048</v>
      </c>
      <c r="N143" s="6">
        <f t="shared" si="32"/>
        <v>0.6293203910498374</v>
      </c>
      <c r="O143" s="8">
        <f>IF('Sinus (gesamt)'!$J$22&lt;&gt;"",SIN(RADIANS(L143*'Sinus (gesamt)'!$F$22/50))*'Sinus (gesamt)'!$F$21/100,"")</f>
      </c>
      <c r="P143" s="9">
        <f>IF('Sinus (gesamt)'!$J$21&lt;&gt;"",N143+SIN(RADIANS(L143*'Sinus (gesamt)'!$F$22/50))*'Sinus (gesamt)'!$F$21/100,"")</f>
        <v>0.6137912483436861</v>
      </c>
    </row>
    <row r="144" spans="1:16" ht="12.75">
      <c r="A144" s="4">
        <v>142</v>
      </c>
      <c r="B144" s="5">
        <f t="shared" si="22"/>
        <v>2.478367537831948</v>
      </c>
      <c r="C144" s="6">
        <f t="shared" si="23"/>
        <v>0.6156614753256584</v>
      </c>
      <c r="D144" s="4">
        <f t="shared" si="24"/>
        <v>382</v>
      </c>
      <c r="E144" s="5">
        <f t="shared" si="25"/>
        <v>6.667157742618339</v>
      </c>
      <c r="F144" s="6">
        <f t="shared" si="26"/>
        <v>0.3746065934159119</v>
      </c>
      <c r="G144" s="4">
        <f t="shared" si="27"/>
        <v>262</v>
      </c>
      <c r="H144" s="5">
        <f t="shared" si="28"/>
        <v>4.572762640225143</v>
      </c>
      <c r="I144" s="6">
        <f t="shared" si="29"/>
        <v>-0.9902680687415703</v>
      </c>
      <c r="J144" s="5">
        <f t="shared" si="30"/>
        <v>0.9902680687415704</v>
      </c>
      <c r="L144" s="4">
        <v>142</v>
      </c>
      <c r="M144" s="5">
        <f t="shared" si="31"/>
        <v>2.478367537831948</v>
      </c>
      <c r="N144" s="6">
        <f t="shared" si="32"/>
        <v>0.6156614753256584</v>
      </c>
      <c r="O144" s="8">
        <f>IF('Sinus (gesamt)'!$J$22&lt;&gt;"",SIN(RADIANS(L144*'Sinus (gesamt)'!$F$22/50))*'Sinus (gesamt)'!$F$21/100,"")</f>
      </c>
      <c r="P144" s="9">
        <f>IF('Sinus (gesamt)'!$J$21&lt;&gt;"",N144+SIN(RADIANS(L144*'Sinus (gesamt)'!$F$22/50))*'Sinus (gesamt)'!$F$21/100,"")</f>
        <v>0.6052425846656425</v>
      </c>
    </row>
    <row r="145" spans="1:16" ht="12.75">
      <c r="A145" s="4">
        <v>143</v>
      </c>
      <c r="B145" s="5">
        <f t="shared" si="22"/>
        <v>2.4958208303518914</v>
      </c>
      <c r="C145" s="6">
        <f t="shared" si="23"/>
        <v>0.6018150231520482</v>
      </c>
      <c r="D145" s="4">
        <f t="shared" si="24"/>
        <v>383</v>
      </c>
      <c r="E145" s="5">
        <f t="shared" si="25"/>
        <v>6.684611035138282</v>
      </c>
      <c r="F145" s="6">
        <f t="shared" si="26"/>
        <v>0.39073112848927344</v>
      </c>
      <c r="G145" s="4">
        <f t="shared" si="27"/>
        <v>263</v>
      </c>
      <c r="H145" s="5">
        <f t="shared" si="28"/>
        <v>4.590215932745087</v>
      </c>
      <c r="I145" s="6">
        <f t="shared" si="29"/>
        <v>-0.9925461516413221</v>
      </c>
      <c r="J145" s="5">
        <f t="shared" si="30"/>
        <v>0.9925461516413217</v>
      </c>
      <c r="L145" s="4">
        <v>143</v>
      </c>
      <c r="M145" s="5">
        <f t="shared" si="31"/>
        <v>2.4958208303518914</v>
      </c>
      <c r="N145" s="6">
        <f t="shared" si="32"/>
        <v>0.6018150231520482</v>
      </c>
      <c r="O145" s="8">
        <f>IF('Sinus (gesamt)'!$J$22&lt;&gt;"",SIN(RADIANS(L145*'Sinus (gesamt)'!$F$22/50))*'Sinus (gesamt)'!$F$21/100,"")</f>
      </c>
      <c r="P145" s="9">
        <f>IF('Sinus (gesamt)'!$J$21&lt;&gt;"",N145+SIN(RADIANS(L145*'Sinus (gesamt)'!$F$22/50))*'Sinus (gesamt)'!$F$21/100,"")</f>
        <v>0.5965856785871887</v>
      </c>
    </row>
    <row r="146" spans="1:16" ht="12.75">
      <c r="A146" s="4">
        <v>144</v>
      </c>
      <c r="B146" s="5">
        <f t="shared" si="22"/>
        <v>2.5132741228718345</v>
      </c>
      <c r="C146" s="6">
        <f t="shared" si="23"/>
        <v>0.5877852522924732</v>
      </c>
      <c r="D146" s="4">
        <f t="shared" si="24"/>
        <v>384</v>
      </c>
      <c r="E146" s="5">
        <f t="shared" si="25"/>
        <v>6.702064327658226</v>
      </c>
      <c r="F146" s="6">
        <f t="shared" si="26"/>
        <v>0.4067366430758005</v>
      </c>
      <c r="G146" s="4">
        <f t="shared" si="27"/>
        <v>264</v>
      </c>
      <c r="H146" s="5">
        <f t="shared" si="28"/>
        <v>4.60766922526503</v>
      </c>
      <c r="I146" s="6">
        <f t="shared" si="29"/>
        <v>-0.9945218953682734</v>
      </c>
      <c r="J146" s="5">
        <f t="shared" si="30"/>
        <v>0.9945218953682737</v>
      </c>
      <c r="L146" s="4">
        <v>144</v>
      </c>
      <c r="M146" s="5">
        <f t="shared" si="31"/>
        <v>2.5132741228718345</v>
      </c>
      <c r="N146" s="6">
        <f t="shared" si="32"/>
        <v>0.5877852522924732</v>
      </c>
      <c r="O146" s="8">
        <f>IF('Sinus (gesamt)'!$J$22&lt;&gt;"",SIN(RADIANS(L146*'Sinus (gesamt)'!$F$22/50))*'Sinus (gesamt)'!$F$21/100,"")</f>
      </c>
      <c r="P146" s="9">
        <f>IF('Sinus (gesamt)'!$J$21&lt;&gt;"",N146+SIN(RADIANS(L146*'Sinus (gesamt)'!$F$22/50))*'Sinus (gesamt)'!$F$21/100,"")</f>
        <v>0.5877852522924732</v>
      </c>
    </row>
    <row r="147" spans="1:16" ht="12.75">
      <c r="A147" s="4">
        <v>145</v>
      </c>
      <c r="B147" s="5">
        <f t="shared" si="22"/>
        <v>2.530727415391778</v>
      </c>
      <c r="C147" s="6">
        <f t="shared" si="23"/>
        <v>0.5735764363510459</v>
      </c>
      <c r="D147" s="4">
        <f t="shared" si="24"/>
        <v>385</v>
      </c>
      <c r="E147" s="5">
        <f t="shared" si="25"/>
        <v>6.719517620178169</v>
      </c>
      <c r="F147" s="6">
        <f t="shared" si="26"/>
        <v>0.42261826174069955</v>
      </c>
      <c r="G147" s="4">
        <f t="shared" si="27"/>
        <v>265</v>
      </c>
      <c r="H147" s="5">
        <f t="shared" si="28"/>
        <v>4.625122517784973</v>
      </c>
      <c r="I147" s="6">
        <f t="shared" si="29"/>
        <v>-0.9961946980917455</v>
      </c>
      <c r="J147" s="5">
        <f t="shared" si="30"/>
        <v>0.9961946980917455</v>
      </c>
      <c r="L147" s="4">
        <v>145</v>
      </c>
      <c r="M147" s="5">
        <f t="shared" si="31"/>
        <v>2.530727415391778</v>
      </c>
      <c r="N147" s="6">
        <f t="shared" si="32"/>
        <v>0.5735764363510459</v>
      </c>
      <c r="O147" s="8">
        <f>IF('Sinus (gesamt)'!$J$22&lt;&gt;"",SIN(RADIANS(L147*'Sinus (gesamt)'!$F$22/50))*'Sinus (gesamt)'!$F$21/100,"")</f>
      </c>
      <c r="P147" s="9">
        <f>IF('Sinus (gesamt)'!$J$21&lt;&gt;"",N147+SIN(RADIANS(L147*'Sinus (gesamt)'!$F$22/50))*'Sinus (gesamt)'!$F$21/100,"")</f>
        <v>0.5788057809159054</v>
      </c>
    </row>
    <row r="148" spans="1:16" ht="12.75">
      <c r="A148" s="4">
        <v>146</v>
      </c>
      <c r="B148" s="5">
        <f t="shared" si="22"/>
        <v>2.548180707911721</v>
      </c>
      <c r="C148" s="6">
        <f t="shared" si="23"/>
        <v>0.5591929034707469</v>
      </c>
      <c r="D148" s="4">
        <f t="shared" si="24"/>
        <v>386</v>
      </c>
      <c r="E148" s="5">
        <f t="shared" si="25"/>
        <v>6.736970912698112</v>
      </c>
      <c r="F148" s="6">
        <f t="shared" si="26"/>
        <v>0.43837114678907735</v>
      </c>
      <c r="G148" s="4">
        <f t="shared" si="27"/>
        <v>266</v>
      </c>
      <c r="H148" s="5">
        <f t="shared" si="28"/>
        <v>4.642575810304916</v>
      </c>
      <c r="I148" s="6">
        <f t="shared" si="29"/>
        <v>-0.9975640502598242</v>
      </c>
      <c r="J148" s="5">
        <f t="shared" si="30"/>
        <v>0.9975640502598242</v>
      </c>
      <c r="L148" s="4">
        <v>146</v>
      </c>
      <c r="M148" s="5">
        <f t="shared" si="31"/>
        <v>2.548180707911721</v>
      </c>
      <c r="N148" s="6">
        <f t="shared" si="32"/>
        <v>0.5591929034707469</v>
      </c>
      <c r="O148" s="8">
        <f>IF('Sinus (gesamt)'!$J$22&lt;&gt;"",SIN(RADIANS(L148*'Sinus (gesamt)'!$F$22/50))*'Sinus (gesamt)'!$F$21/100,"")</f>
      </c>
      <c r="P148" s="9">
        <f>IF('Sinus (gesamt)'!$J$21&lt;&gt;"",N148+SIN(RADIANS(L148*'Sinus (gesamt)'!$F$22/50))*'Sinus (gesamt)'!$F$21/100,"")</f>
        <v>0.5696117941307627</v>
      </c>
    </row>
    <row r="149" spans="1:16" ht="12.75">
      <c r="A149" s="4">
        <v>147</v>
      </c>
      <c r="B149" s="5">
        <f t="shared" si="22"/>
        <v>2.5656340004316642</v>
      </c>
      <c r="C149" s="6">
        <f t="shared" si="23"/>
        <v>0.5446390350150273</v>
      </c>
      <c r="D149" s="4">
        <f t="shared" si="24"/>
        <v>387</v>
      </c>
      <c r="E149" s="5">
        <f t="shared" si="25"/>
        <v>6.754424205218055</v>
      </c>
      <c r="F149" s="6">
        <f t="shared" si="26"/>
        <v>0.4539904997395466</v>
      </c>
      <c r="G149" s="4">
        <f t="shared" si="27"/>
        <v>267</v>
      </c>
      <c r="H149" s="5">
        <f t="shared" si="28"/>
        <v>4.6600291028248595</v>
      </c>
      <c r="I149" s="6">
        <f t="shared" si="29"/>
        <v>-0.9986295347545738</v>
      </c>
      <c r="J149" s="5">
        <f t="shared" si="30"/>
        <v>0.9986295347545739</v>
      </c>
      <c r="L149" s="4">
        <v>147</v>
      </c>
      <c r="M149" s="5">
        <f t="shared" si="31"/>
        <v>2.5656340004316642</v>
      </c>
      <c r="N149" s="6">
        <f t="shared" si="32"/>
        <v>0.5446390350150273</v>
      </c>
      <c r="O149" s="8">
        <f>IF('Sinus (gesamt)'!$J$22&lt;&gt;"",SIN(RADIANS(L149*'Sinus (gesamt)'!$F$22/50))*'Sinus (gesamt)'!$F$21/100,"")</f>
      </c>
      <c r="P149" s="9">
        <f>IF('Sinus (gesamt)'!$J$21&lt;&gt;"",N149+SIN(RADIANS(L149*'Sinus (gesamt)'!$F$22/50))*'Sinus (gesamt)'!$F$21/100,"")</f>
        <v>0.5601681777211786</v>
      </c>
    </row>
    <row r="150" spans="1:16" ht="12.75">
      <c r="A150" s="4">
        <v>148</v>
      </c>
      <c r="B150" s="5">
        <f t="shared" si="22"/>
        <v>2.5830872929516078</v>
      </c>
      <c r="C150" s="6">
        <f t="shared" si="23"/>
        <v>0.5299192642332049</v>
      </c>
      <c r="D150" s="4">
        <f t="shared" si="24"/>
        <v>388</v>
      </c>
      <c r="E150" s="5">
        <f t="shared" si="25"/>
        <v>6.771877497737998</v>
      </c>
      <c r="F150" s="6">
        <f t="shared" si="26"/>
        <v>0.46947156278589036</v>
      </c>
      <c r="G150" s="4">
        <f t="shared" si="27"/>
        <v>268</v>
      </c>
      <c r="H150" s="5">
        <f t="shared" si="28"/>
        <v>4.6774823953448035</v>
      </c>
      <c r="I150" s="6">
        <f t="shared" si="29"/>
        <v>-0.9993908270190958</v>
      </c>
      <c r="J150" s="5">
        <f t="shared" si="30"/>
        <v>0.9993908270190952</v>
      </c>
      <c r="L150" s="4">
        <v>148</v>
      </c>
      <c r="M150" s="5">
        <f t="shared" si="31"/>
        <v>2.5830872929516078</v>
      </c>
      <c r="N150" s="6">
        <f t="shared" si="32"/>
        <v>0.5299192642332049</v>
      </c>
      <c r="O150" s="8">
        <f>IF('Sinus (gesamt)'!$J$22&lt;&gt;"",SIN(RADIANS(L150*'Sinus (gesamt)'!$F$22/50))*'Sinus (gesamt)'!$F$21/100,"")</f>
      </c>
      <c r="P150" s="9">
        <f>IF('Sinus (gesamt)'!$J$21&lt;&gt;"",N150+SIN(RADIANS(L150*'Sinus (gesamt)'!$F$22/50))*'Sinus (gesamt)'!$F$21/100,"")</f>
        <v>0.550440472832745</v>
      </c>
    </row>
    <row r="151" spans="1:16" ht="12.75">
      <c r="A151" s="4">
        <v>149</v>
      </c>
      <c r="B151" s="5">
        <f t="shared" si="22"/>
        <v>2.600540585471551</v>
      </c>
      <c r="C151" s="6">
        <f t="shared" si="23"/>
        <v>0.5150380749100544</v>
      </c>
      <c r="D151" s="4">
        <f t="shared" si="24"/>
        <v>389</v>
      </c>
      <c r="E151" s="5">
        <f t="shared" si="25"/>
        <v>6.789330790257942</v>
      </c>
      <c r="F151" s="6">
        <f t="shared" si="26"/>
        <v>0.4848096202463372</v>
      </c>
      <c r="G151" s="4">
        <f t="shared" si="27"/>
        <v>269</v>
      </c>
      <c r="H151" s="5">
        <f t="shared" si="28"/>
        <v>4.694935687864747</v>
      </c>
      <c r="I151" s="6">
        <f t="shared" si="29"/>
        <v>-0.9998476951563913</v>
      </c>
      <c r="J151" s="5">
        <f t="shared" si="30"/>
        <v>0.9998476951563916</v>
      </c>
      <c r="L151" s="4">
        <v>149</v>
      </c>
      <c r="M151" s="5">
        <f t="shared" si="31"/>
        <v>2.600540585471551</v>
      </c>
      <c r="N151" s="6">
        <f t="shared" si="32"/>
        <v>0.5150380749100544</v>
      </c>
      <c r="O151" s="8">
        <f>IF('Sinus (gesamt)'!$J$22&lt;&gt;"",SIN(RADIANS(L151*'Sinus (gesamt)'!$F$22/50))*'Sinus (gesamt)'!$F$21/100,"")</f>
      </c>
      <c r="P151" s="9">
        <f>IF('Sinus (gesamt)'!$J$21&lt;&gt;"",N151+SIN(RADIANS(L151*'Sinus (gesamt)'!$F$22/50))*'Sinus (gesamt)'!$F$21/100,"")</f>
        <v>0.5403951706144963</v>
      </c>
    </row>
    <row r="152" spans="1:16" ht="12.75">
      <c r="A152" s="4">
        <v>150</v>
      </c>
      <c r="B152" s="5">
        <f t="shared" si="22"/>
        <v>2.6179938779914944</v>
      </c>
      <c r="C152" s="6">
        <f t="shared" si="23"/>
        <v>0.49999999999999994</v>
      </c>
      <c r="D152" s="4">
        <f t="shared" si="24"/>
        <v>390</v>
      </c>
      <c r="E152" s="5">
        <f t="shared" si="25"/>
        <v>6.806784082777885</v>
      </c>
      <c r="F152" s="6">
        <f t="shared" si="26"/>
        <v>0.5</v>
      </c>
      <c r="G152" s="4">
        <f t="shared" si="27"/>
        <v>270</v>
      </c>
      <c r="H152" s="5">
        <f t="shared" si="28"/>
        <v>4.71238898038469</v>
      </c>
      <c r="I152" s="6">
        <f t="shared" si="29"/>
        <v>-1</v>
      </c>
      <c r="J152" s="5">
        <f t="shared" si="30"/>
        <v>1</v>
      </c>
      <c r="L152" s="4">
        <v>150</v>
      </c>
      <c r="M152" s="5">
        <f t="shared" si="31"/>
        <v>2.6179938779914944</v>
      </c>
      <c r="N152" s="6">
        <f t="shared" si="32"/>
        <v>0.49999999999999994</v>
      </c>
      <c r="O152" s="8">
        <f>IF('Sinus (gesamt)'!$J$22&lt;&gt;"",SIN(RADIANS(L152*'Sinus (gesamt)'!$F$22/50))*'Sinus (gesamt)'!$F$21/100,"")</f>
      </c>
      <c r="P152" s="9">
        <f>IF('Sinus (gesamt)'!$J$21&lt;&gt;"",N152+SIN(RADIANS(L152*'Sinus (gesamt)'!$F$22/50))*'Sinus (gesamt)'!$F$21/100,"")</f>
        <v>0.5299999999999999</v>
      </c>
    </row>
    <row r="153" spans="1:16" ht="12.75">
      <c r="A153" s="4">
        <v>151</v>
      </c>
      <c r="B153" s="5">
        <f t="shared" si="22"/>
        <v>2.6354471705114375</v>
      </c>
      <c r="C153" s="6">
        <f t="shared" si="23"/>
        <v>0.48480962024633717</v>
      </c>
      <c r="D153" s="4">
        <f t="shared" si="24"/>
        <v>391</v>
      </c>
      <c r="E153" s="5">
        <f t="shared" si="25"/>
        <v>6.8242373752978285</v>
      </c>
      <c r="F153" s="6">
        <f t="shared" si="26"/>
        <v>0.515038074910054</v>
      </c>
      <c r="G153" s="4">
        <f t="shared" si="27"/>
        <v>271</v>
      </c>
      <c r="H153" s="5">
        <f t="shared" si="28"/>
        <v>4.729842272904633</v>
      </c>
      <c r="I153" s="6">
        <f t="shared" si="29"/>
        <v>-0.9998476951563913</v>
      </c>
      <c r="J153" s="5">
        <f t="shared" si="30"/>
        <v>0.9998476951563913</v>
      </c>
      <c r="L153" s="4">
        <v>151</v>
      </c>
      <c r="M153" s="5">
        <f t="shared" si="31"/>
        <v>2.6354471705114375</v>
      </c>
      <c r="N153" s="6">
        <f t="shared" si="32"/>
        <v>0.48480962024633717</v>
      </c>
      <c r="O153" s="8">
        <f>IF('Sinus (gesamt)'!$J$22&lt;&gt;"",SIN(RADIANS(L153*'Sinus (gesamt)'!$F$22/50))*'Sinus (gesamt)'!$F$21/100,"")</f>
      </c>
      <c r="P153" s="9">
        <f>IF('Sinus (gesamt)'!$J$21&lt;&gt;"",N153+SIN(RADIANS(L153*'Sinus (gesamt)'!$F$22/50))*'Sinus (gesamt)'!$F$21/100,"")</f>
        <v>0.5192242064274</v>
      </c>
    </row>
    <row r="154" spans="1:16" ht="12.75">
      <c r="A154" s="4">
        <v>152</v>
      </c>
      <c r="B154" s="5">
        <f t="shared" si="22"/>
        <v>2.652900463031381</v>
      </c>
      <c r="C154" s="6">
        <f t="shared" si="23"/>
        <v>0.4694715627858907</v>
      </c>
      <c r="D154" s="4">
        <f t="shared" si="24"/>
        <v>392</v>
      </c>
      <c r="E154" s="5">
        <f t="shared" si="25"/>
        <v>6.841690667817772</v>
      </c>
      <c r="F154" s="6">
        <f t="shared" si="26"/>
        <v>0.5299192642332047</v>
      </c>
      <c r="G154" s="4">
        <f t="shared" si="27"/>
        <v>272</v>
      </c>
      <c r="H154" s="5">
        <f t="shared" si="28"/>
        <v>4.747295565424577</v>
      </c>
      <c r="I154" s="6">
        <f t="shared" si="29"/>
        <v>-0.9993908270190958</v>
      </c>
      <c r="J154" s="5">
        <f t="shared" si="30"/>
        <v>0.9993908270190954</v>
      </c>
      <c r="L154" s="4">
        <v>152</v>
      </c>
      <c r="M154" s="5">
        <f t="shared" si="31"/>
        <v>2.652900463031381</v>
      </c>
      <c r="N154" s="6">
        <f t="shared" si="32"/>
        <v>0.4694715627858907</v>
      </c>
      <c r="O154" s="8">
        <f>IF('Sinus (gesamt)'!$J$22&lt;&gt;"",SIN(RADIANS(L154*'Sinus (gesamt)'!$F$22/50))*'Sinus (gesamt)'!$F$21/100,"")</f>
      </c>
      <c r="P154" s="9">
        <f>IF('Sinus (gesamt)'!$J$21&lt;&gt;"",N154+SIN(RADIANS(L154*'Sinus (gesamt)'!$F$22/50))*'Sinus (gesamt)'!$F$21/100,"")</f>
        <v>0.5080388193670831</v>
      </c>
    </row>
    <row r="155" spans="1:16" ht="12.75">
      <c r="A155" s="4">
        <v>153</v>
      </c>
      <c r="B155" s="5">
        <f t="shared" si="22"/>
        <v>2.670353755551324</v>
      </c>
      <c r="C155" s="6">
        <f t="shared" si="23"/>
        <v>0.45399049973954686</v>
      </c>
      <c r="D155" s="4">
        <f t="shared" si="24"/>
        <v>393</v>
      </c>
      <c r="E155" s="5">
        <f t="shared" si="25"/>
        <v>6.859143960337716</v>
      </c>
      <c r="F155" s="6">
        <f t="shared" si="26"/>
        <v>0.5446390350150273</v>
      </c>
      <c r="G155" s="4">
        <f t="shared" si="27"/>
        <v>273</v>
      </c>
      <c r="H155" s="5">
        <f t="shared" si="28"/>
        <v>4.76474885794452</v>
      </c>
      <c r="I155" s="6">
        <f t="shared" si="29"/>
        <v>-0.9986295347545738</v>
      </c>
      <c r="J155" s="5">
        <f t="shared" si="30"/>
        <v>0.9986295347545742</v>
      </c>
      <c r="L155" s="4">
        <v>153</v>
      </c>
      <c r="M155" s="5">
        <f t="shared" si="31"/>
        <v>2.670353755551324</v>
      </c>
      <c r="N155" s="6">
        <f t="shared" si="32"/>
        <v>0.45399049973954686</v>
      </c>
      <c r="O155" s="8">
        <f>IF('Sinus (gesamt)'!$J$22&lt;&gt;"",SIN(RADIANS(L155*'Sinus (gesamt)'!$F$22/50))*'Sinus (gesamt)'!$F$21/100,"")</f>
      </c>
      <c r="P155" s="9">
        <f>IF('Sinus (gesamt)'!$J$21&lt;&gt;"",N155+SIN(RADIANS(L155*'Sinus (gesamt)'!$F$22/50))*'Sinus (gesamt)'!$F$21/100,"")</f>
        <v>0.4964169066107397</v>
      </c>
    </row>
    <row r="156" spans="1:16" ht="12.75">
      <c r="A156" s="4">
        <v>154</v>
      </c>
      <c r="B156" s="5">
        <f t="shared" si="22"/>
        <v>2.6878070480712677</v>
      </c>
      <c r="C156" s="6">
        <f t="shared" si="23"/>
        <v>0.4383711467890773</v>
      </c>
      <c r="D156" s="4">
        <f t="shared" si="24"/>
        <v>394</v>
      </c>
      <c r="E156" s="5">
        <f t="shared" si="25"/>
        <v>6.876597252857659</v>
      </c>
      <c r="F156" s="6">
        <f t="shared" si="26"/>
        <v>0.5591929034707469</v>
      </c>
      <c r="G156" s="4">
        <f t="shared" si="27"/>
        <v>274</v>
      </c>
      <c r="H156" s="5">
        <f t="shared" si="28"/>
        <v>4.782202150464463</v>
      </c>
      <c r="I156" s="6">
        <f t="shared" si="29"/>
        <v>-0.9975640502598243</v>
      </c>
      <c r="J156" s="5">
        <f t="shared" si="30"/>
        <v>0.9975640502598242</v>
      </c>
      <c r="L156" s="4">
        <v>154</v>
      </c>
      <c r="M156" s="5">
        <f t="shared" si="31"/>
        <v>2.6878070480712677</v>
      </c>
      <c r="N156" s="6">
        <f t="shared" si="32"/>
        <v>0.4383711467890773</v>
      </c>
      <c r="O156" s="8">
        <f>IF('Sinus (gesamt)'!$J$22&lt;&gt;"",SIN(RADIANS(L156*'Sinus (gesamt)'!$F$22/50))*'Sinus (gesamt)'!$F$21/100,"")</f>
      </c>
      <c r="P156" s="9">
        <f>IF('Sinus (gesamt)'!$J$21&lt;&gt;"",N156+SIN(RADIANS(L156*'Sinus (gesamt)'!$F$22/50))*'Sinus (gesamt)'!$F$21/100,"")</f>
        <v>0.484333813376216</v>
      </c>
    </row>
    <row r="157" spans="1:16" ht="12.75">
      <c r="A157" s="4">
        <v>155</v>
      </c>
      <c r="B157" s="5">
        <f t="shared" si="22"/>
        <v>2.705260340591211</v>
      </c>
      <c r="C157" s="6">
        <f t="shared" si="23"/>
        <v>0.4226182617406995</v>
      </c>
      <c r="D157" s="4">
        <f t="shared" si="24"/>
        <v>395</v>
      </c>
      <c r="E157" s="5">
        <f t="shared" si="25"/>
        <v>6.894050545377602</v>
      </c>
      <c r="F157" s="6">
        <f t="shared" si="26"/>
        <v>0.573576436351046</v>
      </c>
      <c r="G157" s="4">
        <f t="shared" si="27"/>
        <v>275</v>
      </c>
      <c r="H157" s="5">
        <f t="shared" si="28"/>
        <v>4.799655442984406</v>
      </c>
      <c r="I157" s="6">
        <f t="shared" si="29"/>
        <v>-0.9961946980917455</v>
      </c>
      <c r="J157" s="5">
        <f t="shared" si="30"/>
        <v>0.9961946980917455</v>
      </c>
      <c r="L157" s="4">
        <v>155</v>
      </c>
      <c r="M157" s="5">
        <f t="shared" si="31"/>
        <v>2.705260340591211</v>
      </c>
      <c r="N157" s="6">
        <f t="shared" si="32"/>
        <v>0.4226182617406995</v>
      </c>
      <c r="O157" s="8">
        <f>IF('Sinus (gesamt)'!$J$22&lt;&gt;"",SIN(RADIANS(L157*'Sinus (gesamt)'!$F$22/50))*'Sinus (gesamt)'!$F$21/100,"")</f>
      </c>
      <c r="P157" s="9">
        <f>IF('Sinus (gesamt)'!$J$21&lt;&gt;"",N157+SIN(RADIANS(L157*'Sinus (gesamt)'!$F$22/50))*'Sinus (gesamt)'!$F$21/100,"")</f>
        <v>0.471767384398039</v>
      </c>
    </row>
    <row r="158" spans="1:16" ht="12.75">
      <c r="A158" s="4">
        <v>156</v>
      </c>
      <c r="B158" s="5">
        <f t="shared" si="22"/>
        <v>2.722713633111154</v>
      </c>
      <c r="C158" s="6">
        <f t="shared" si="23"/>
        <v>0.40673664307580043</v>
      </c>
      <c r="D158" s="4">
        <f t="shared" si="24"/>
        <v>396</v>
      </c>
      <c r="E158" s="5">
        <f t="shared" si="25"/>
        <v>6.911503837897545</v>
      </c>
      <c r="F158" s="6">
        <f t="shared" si="26"/>
        <v>0.5877852522924729</v>
      </c>
      <c r="G158" s="4">
        <f t="shared" si="27"/>
        <v>276</v>
      </c>
      <c r="H158" s="5">
        <f t="shared" si="28"/>
        <v>4.817108735504349</v>
      </c>
      <c r="I158" s="6">
        <f t="shared" si="29"/>
        <v>-0.9945218953682734</v>
      </c>
      <c r="J158" s="5">
        <f t="shared" si="30"/>
        <v>0.9945218953682733</v>
      </c>
      <c r="L158" s="4">
        <v>156</v>
      </c>
      <c r="M158" s="5">
        <f t="shared" si="31"/>
        <v>2.722713633111154</v>
      </c>
      <c r="N158" s="6">
        <f t="shared" si="32"/>
        <v>0.40673664307580043</v>
      </c>
      <c r="O158" s="8">
        <f>IF('Sinus (gesamt)'!$J$22&lt;&gt;"",SIN(RADIANS(L158*'Sinus (gesamt)'!$F$22/50))*'Sinus (gesamt)'!$F$21/100,"")</f>
      </c>
      <c r="P158" s="9">
        <f>IF('Sinus (gesamt)'!$J$21&lt;&gt;"",N158+SIN(RADIANS(L158*'Sinus (gesamt)'!$F$22/50))*'Sinus (gesamt)'!$F$21/100,"")</f>
        <v>0.4586981673028667</v>
      </c>
    </row>
    <row r="159" spans="1:16" ht="12.75">
      <c r="A159" s="4">
        <v>157</v>
      </c>
      <c r="B159" s="5">
        <f t="shared" si="22"/>
        <v>2.7401669256310974</v>
      </c>
      <c r="C159" s="6">
        <f t="shared" si="23"/>
        <v>0.39073112848927377</v>
      </c>
      <c r="D159" s="4">
        <f t="shared" si="24"/>
        <v>397</v>
      </c>
      <c r="E159" s="5">
        <f t="shared" si="25"/>
        <v>6.928957130417488</v>
      </c>
      <c r="F159" s="6">
        <f t="shared" si="26"/>
        <v>0.6018150231520479</v>
      </c>
      <c r="G159" s="4">
        <f t="shared" si="27"/>
        <v>277</v>
      </c>
      <c r="H159" s="5">
        <f t="shared" si="28"/>
        <v>4.834562028024293</v>
      </c>
      <c r="I159" s="6">
        <f t="shared" si="29"/>
        <v>-0.992546151641322</v>
      </c>
      <c r="J159" s="5">
        <f t="shared" si="30"/>
        <v>0.9925461516413217</v>
      </c>
      <c r="L159" s="4">
        <v>157</v>
      </c>
      <c r="M159" s="5">
        <f t="shared" si="31"/>
        <v>2.7401669256310974</v>
      </c>
      <c r="N159" s="6">
        <f t="shared" si="32"/>
        <v>0.39073112848927377</v>
      </c>
      <c r="O159" s="8">
        <f>IF('Sinus (gesamt)'!$J$22&lt;&gt;"",SIN(RADIANS(L159*'Sinus (gesamt)'!$F$22/50))*'Sinus (gesamt)'!$F$21/100,"")</f>
      </c>
      <c r="P159" s="9">
        <f>IF('Sinus (gesamt)'!$J$21&lt;&gt;"",N159+SIN(RADIANS(L159*'Sinus (gesamt)'!$F$22/50))*'Sinus (gesamt)'!$F$21/100,"")</f>
        <v>0.4451095957114728</v>
      </c>
    </row>
    <row r="160" spans="1:16" ht="12.75">
      <c r="A160" s="4">
        <v>158</v>
      </c>
      <c r="B160" s="5">
        <f t="shared" si="22"/>
        <v>2.7576202181510405</v>
      </c>
      <c r="C160" s="6">
        <f t="shared" si="23"/>
        <v>0.37460659341591224</v>
      </c>
      <c r="D160" s="4">
        <f t="shared" si="24"/>
        <v>398</v>
      </c>
      <c r="E160" s="5">
        <f t="shared" si="25"/>
        <v>6.946410422937432</v>
      </c>
      <c r="F160" s="6">
        <f t="shared" si="26"/>
        <v>0.6156614753256584</v>
      </c>
      <c r="G160" s="4">
        <f t="shared" si="27"/>
        <v>278</v>
      </c>
      <c r="H160" s="5">
        <f t="shared" si="28"/>
        <v>4.852015320544236</v>
      </c>
      <c r="I160" s="6">
        <f t="shared" si="29"/>
        <v>-0.9902680687415704</v>
      </c>
      <c r="J160" s="5">
        <f t="shared" si="30"/>
        <v>0.9902680687415706</v>
      </c>
      <c r="L160" s="4">
        <v>158</v>
      </c>
      <c r="M160" s="5">
        <f t="shared" si="31"/>
        <v>2.7576202181510405</v>
      </c>
      <c r="N160" s="6">
        <f t="shared" si="32"/>
        <v>0.37460659341591224</v>
      </c>
      <c r="O160" s="8">
        <f>IF('Sinus (gesamt)'!$J$22&lt;&gt;"",SIN(RADIANS(L160*'Sinus (gesamt)'!$F$22/50))*'Sinus (gesamt)'!$F$21/100,"")</f>
      </c>
      <c r="P160" s="9">
        <f>IF('Sinus (gesamt)'!$J$21&lt;&gt;"",N160+SIN(RADIANS(L160*'Sinus (gesamt)'!$F$22/50))*'Sinus (gesamt)'!$F$21/100,"")</f>
        <v>0.4309881506630667</v>
      </c>
    </row>
    <row r="161" spans="1:16" ht="12.75">
      <c r="A161" s="4">
        <v>159</v>
      </c>
      <c r="B161" s="5">
        <f t="shared" si="22"/>
        <v>2.775073510670984</v>
      </c>
      <c r="C161" s="6">
        <f t="shared" si="23"/>
        <v>0.3583679495453002</v>
      </c>
      <c r="D161" s="4">
        <f t="shared" si="24"/>
        <v>399</v>
      </c>
      <c r="E161" s="5">
        <f t="shared" si="25"/>
        <v>6.963863715457375</v>
      </c>
      <c r="F161" s="6">
        <f t="shared" si="26"/>
        <v>0.6293203910498375</v>
      </c>
      <c r="G161" s="4">
        <f t="shared" si="27"/>
        <v>279</v>
      </c>
      <c r="H161" s="5">
        <f t="shared" si="28"/>
        <v>4.869468613064179</v>
      </c>
      <c r="I161" s="6">
        <f t="shared" si="29"/>
        <v>-0.9876883405951378</v>
      </c>
      <c r="J161" s="5">
        <f t="shared" si="30"/>
        <v>0.9876883405951378</v>
      </c>
      <c r="L161" s="4">
        <v>159</v>
      </c>
      <c r="M161" s="5">
        <f t="shared" si="31"/>
        <v>2.775073510670984</v>
      </c>
      <c r="N161" s="6">
        <f t="shared" si="32"/>
        <v>0.3583679495453002</v>
      </c>
      <c r="O161" s="8">
        <f>IF('Sinus (gesamt)'!$J$22&lt;&gt;"",SIN(RADIANS(L161*'Sinus (gesamt)'!$F$22/50))*'Sinus (gesamt)'!$F$21/100,"")</f>
      </c>
      <c r="P161" s="9">
        <f>IF('Sinus (gesamt)'!$J$21&lt;&gt;"",N161+SIN(RADIANS(L161*'Sinus (gesamt)'!$F$22/50))*'Sinus (gesamt)'!$F$21/100,"")</f>
        <v>0.4163234991226443</v>
      </c>
    </row>
    <row r="162" spans="1:16" ht="12.75">
      <c r="A162" s="4">
        <v>160</v>
      </c>
      <c r="B162" s="5">
        <f t="shared" si="22"/>
        <v>2.792526803190927</v>
      </c>
      <c r="C162" s="6">
        <f t="shared" si="23"/>
        <v>0.3420201433256689</v>
      </c>
      <c r="D162" s="4">
        <f t="shared" si="24"/>
        <v>400</v>
      </c>
      <c r="E162" s="5">
        <f t="shared" si="25"/>
        <v>6.981317007977318</v>
      </c>
      <c r="F162" s="6">
        <f t="shared" si="26"/>
        <v>0.6427876096865391</v>
      </c>
      <c r="G162" s="4">
        <f t="shared" si="27"/>
        <v>280</v>
      </c>
      <c r="H162" s="5">
        <f t="shared" si="28"/>
        <v>4.886921905584122</v>
      </c>
      <c r="I162" s="6">
        <f t="shared" si="29"/>
        <v>-0.9848077530122081</v>
      </c>
      <c r="J162" s="5">
        <f t="shared" si="30"/>
        <v>0.984807753012208</v>
      </c>
      <c r="L162" s="4">
        <v>160</v>
      </c>
      <c r="M162" s="5">
        <f t="shared" si="31"/>
        <v>2.792526803190927</v>
      </c>
      <c r="N162" s="6">
        <f t="shared" si="32"/>
        <v>0.3420201433256689</v>
      </c>
      <c r="O162" s="8">
        <f>IF('Sinus (gesamt)'!$J$22&lt;&gt;"",SIN(RADIANS(L162*'Sinus (gesamt)'!$F$22/50))*'Sinus (gesamt)'!$F$21/100,"")</f>
      </c>
      <c r="P162" s="9">
        <f>IF('Sinus (gesamt)'!$J$21&lt;&gt;"",N162+SIN(RADIANS(L162*'Sinus (gesamt)'!$F$22/50))*'Sinus (gesamt)'!$F$21/100,"")</f>
        <v>0.40110860850640134</v>
      </c>
    </row>
    <row r="163" spans="1:16" ht="12.75">
      <c r="A163" s="4">
        <v>161</v>
      </c>
      <c r="B163" s="5">
        <f t="shared" si="22"/>
        <v>2.8099800957108707</v>
      </c>
      <c r="C163" s="6">
        <f t="shared" si="23"/>
        <v>0.3255681544571566</v>
      </c>
      <c r="D163" s="4">
        <f t="shared" si="24"/>
        <v>401</v>
      </c>
      <c r="E163" s="5">
        <f t="shared" si="25"/>
        <v>6.998770300497261</v>
      </c>
      <c r="F163" s="6">
        <f t="shared" si="26"/>
        <v>0.656059028990507</v>
      </c>
      <c r="G163" s="4">
        <f t="shared" si="27"/>
        <v>281</v>
      </c>
      <c r="H163" s="5">
        <f t="shared" si="28"/>
        <v>4.904375198104066</v>
      </c>
      <c r="I163" s="6">
        <f t="shared" si="29"/>
        <v>-0.9816271834476639</v>
      </c>
      <c r="J163" s="5">
        <f t="shared" si="30"/>
        <v>0.9816271834476636</v>
      </c>
      <c r="L163" s="4">
        <v>161</v>
      </c>
      <c r="M163" s="5">
        <f t="shared" si="31"/>
        <v>2.8099800957108707</v>
      </c>
      <c r="N163" s="6">
        <f t="shared" si="32"/>
        <v>0.3255681544571566</v>
      </c>
      <c r="O163" s="8">
        <f>IF('Sinus (gesamt)'!$J$22&lt;&gt;"",SIN(RADIANS(L163*'Sinus (gesamt)'!$F$22/50))*'Sinus (gesamt)'!$F$21/100,"")</f>
      </c>
      <c r="P163" s="9">
        <f>IF('Sinus (gesamt)'!$J$21&lt;&gt;"",N163+SIN(RADIANS(L163*'Sinus (gesamt)'!$F$22/50))*'Sinus (gesamt)'!$F$21/100,"")</f>
        <v>0.38533983634266133</v>
      </c>
    </row>
    <row r="164" spans="1:16" ht="12.75">
      <c r="A164" s="4">
        <v>162</v>
      </c>
      <c r="B164" s="5">
        <f t="shared" si="22"/>
        <v>2.827433388230814</v>
      </c>
      <c r="C164" s="6">
        <f t="shared" si="23"/>
        <v>0.3090169943749475</v>
      </c>
      <c r="D164" s="4">
        <f t="shared" si="24"/>
        <v>402</v>
      </c>
      <c r="E164" s="5">
        <f t="shared" si="25"/>
        <v>7.016223593017205</v>
      </c>
      <c r="F164" s="6">
        <f t="shared" si="26"/>
        <v>0.6691306063588585</v>
      </c>
      <c r="G164" s="4">
        <f t="shared" si="27"/>
        <v>282</v>
      </c>
      <c r="H164" s="5">
        <f t="shared" si="28"/>
        <v>4.9218284906240095</v>
      </c>
      <c r="I164" s="6">
        <f t="shared" si="29"/>
        <v>-0.9781476007338056</v>
      </c>
      <c r="J164" s="5">
        <f t="shared" si="30"/>
        <v>0.9781476007338059</v>
      </c>
      <c r="L164" s="4">
        <v>162</v>
      </c>
      <c r="M164" s="5">
        <f t="shared" si="31"/>
        <v>2.827433388230814</v>
      </c>
      <c r="N164" s="6">
        <f t="shared" si="32"/>
        <v>0.3090169943749475</v>
      </c>
      <c r="O164" s="8">
        <f>IF('Sinus (gesamt)'!$J$22&lt;&gt;"",SIN(RADIANS(L164*'Sinus (gesamt)'!$F$22/50))*'Sinus (gesamt)'!$F$21/100,"")</f>
      </c>
      <c r="P164" s="9">
        <f>IF('Sinus (gesamt)'!$J$21&lt;&gt;"",N164+SIN(RADIANS(L164*'Sinus (gesamt)'!$F$22/50))*'Sinus (gesamt)'!$F$21/100,"")</f>
        <v>0.3690169943749475</v>
      </c>
    </row>
    <row r="165" spans="1:16" ht="12.75">
      <c r="A165" s="4">
        <v>163</v>
      </c>
      <c r="B165" s="5">
        <f t="shared" si="22"/>
        <v>2.8448866807507573</v>
      </c>
      <c r="C165" s="6">
        <f t="shared" si="23"/>
        <v>0.2923717047227366</v>
      </c>
      <c r="D165" s="4">
        <f t="shared" si="24"/>
        <v>403</v>
      </c>
      <c r="E165" s="5">
        <f t="shared" si="25"/>
        <v>7.033676885537148</v>
      </c>
      <c r="F165" s="6">
        <f t="shared" si="26"/>
        <v>0.6819983600624986</v>
      </c>
      <c r="G165" s="4">
        <f t="shared" si="27"/>
        <v>283</v>
      </c>
      <c r="H165" s="5">
        <f t="shared" si="28"/>
        <v>4.939281783143953</v>
      </c>
      <c r="I165" s="6">
        <f t="shared" si="29"/>
        <v>-0.9743700647852352</v>
      </c>
      <c r="J165" s="5">
        <f t="shared" si="30"/>
        <v>0.9743700647852351</v>
      </c>
      <c r="L165" s="4">
        <v>163</v>
      </c>
      <c r="M165" s="5">
        <f t="shared" si="31"/>
        <v>2.8448866807507573</v>
      </c>
      <c r="N165" s="6">
        <f t="shared" si="32"/>
        <v>0.2923717047227366</v>
      </c>
      <c r="O165" s="8">
        <f>IF('Sinus (gesamt)'!$J$22&lt;&gt;"",SIN(RADIANS(L165*'Sinus (gesamt)'!$F$22/50))*'Sinus (gesamt)'!$F$21/100,"")</f>
      </c>
      <c r="P165" s="9">
        <f>IF('Sinus (gesamt)'!$J$21&lt;&gt;"",N165+SIN(RADIANS(L165*'Sinus (gesamt)'!$F$22/50))*'Sinus (gesamt)'!$F$21/100,"")</f>
        <v>0.35214338660824135</v>
      </c>
    </row>
    <row r="166" spans="1:16" ht="12.75">
      <c r="A166" s="4">
        <v>164</v>
      </c>
      <c r="B166" s="5">
        <f t="shared" si="22"/>
        <v>2.8623399732707004</v>
      </c>
      <c r="C166" s="6">
        <f t="shared" si="23"/>
        <v>0.2756373558169992</v>
      </c>
      <c r="D166" s="4">
        <f t="shared" si="24"/>
        <v>404</v>
      </c>
      <c r="E166" s="5">
        <f t="shared" si="25"/>
        <v>7.051130178057091</v>
      </c>
      <c r="F166" s="6">
        <f t="shared" si="26"/>
        <v>0.6946583704589973</v>
      </c>
      <c r="G166" s="4">
        <f t="shared" si="27"/>
        <v>284</v>
      </c>
      <c r="H166" s="5">
        <f t="shared" si="28"/>
        <v>4.956735075663896</v>
      </c>
      <c r="I166" s="6">
        <f t="shared" si="29"/>
        <v>-0.9702957262759966</v>
      </c>
      <c r="J166" s="5">
        <f t="shared" si="30"/>
        <v>0.9702957262759965</v>
      </c>
      <c r="L166" s="4">
        <v>164</v>
      </c>
      <c r="M166" s="5">
        <f t="shared" si="31"/>
        <v>2.8623399732707004</v>
      </c>
      <c r="N166" s="6">
        <f t="shared" si="32"/>
        <v>0.2756373558169992</v>
      </c>
      <c r="O166" s="8">
        <f>IF('Sinus (gesamt)'!$J$22&lt;&gt;"",SIN(RADIANS(L166*'Sinus (gesamt)'!$F$22/50))*'Sinus (gesamt)'!$F$21/100,"")</f>
      </c>
      <c r="P166" s="9">
        <f>IF('Sinus (gesamt)'!$J$21&lt;&gt;"",N166+SIN(RADIANS(L166*'Sinus (gesamt)'!$F$22/50))*'Sinus (gesamt)'!$F$21/100,"")</f>
        <v>0.33472582099773174</v>
      </c>
    </row>
    <row r="167" spans="1:16" ht="12.75">
      <c r="A167" s="4">
        <v>165</v>
      </c>
      <c r="B167" s="5">
        <f t="shared" si="22"/>
        <v>2.8797932657906435</v>
      </c>
      <c r="C167" s="6">
        <f t="shared" si="23"/>
        <v>0.258819045102521</v>
      </c>
      <c r="D167" s="4">
        <f t="shared" si="24"/>
        <v>405</v>
      </c>
      <c r="E167" s="5">
        <f t="shared" si="25"/>
        <v>7.0685834705770345</v>
      </c>
      <c r="F167" s="6">
        <f t="shared" si="26"/>
        <v>0.7071067811865474</v>
      </c>
      <c r="G167" s="4">
        <f t="shared" si="27"/>
        <v>285</v>
      </c>
      <c r="H167" s="5">
        <f t="shared" si="28"/>
        <v>4.974188368183839</v>
      </c>
      <c r="I167" s="6">
        <f t="shared" si="29"/>
        <v>-0.9659258262890684</v>
      </c>
      <c r="J167" s="5">
        <f t="shared" si="30"/>
        <v>0.9659258262890684</v>
      </c>
      <c r="L167" s="4">
        <v>165</v>
      </c>
      <c r="M167" s="5">
        <f t="shared" si="31"/>
        <v>2.8797932657906435</v>
      </c>
      <c r="N167" s="6">
        <f t="shared" si="32"/>
        <v>0.258819045102521</v>
      </c>
      <c r="O167" s="8">
        <f>IF('Sinus (gesamt)'!$J$22&lt;&gt;"",SIN(RADIANS(L167*'Sinus (gesamt)'!$F$22/50))*'Sinus (gesamt)'!$F$21/100,"")</f>
      </c>
      <c r="P167" s="9">
        <f>IF('Sinus (gesamt)'!$J$21&lt;&gt;"",N167+SIN(RADIANS(L167*'Sinus (gesamt)'!$F$22/50))*'Sinus (gesamt)'!$F$21/100,"")</f>
        <v>0.31677459467986513</v>
      </c>
    </row>
    <row r="168" spans="1:16" ht="12.75">
      <c r="A168" s="4">
        <v>166</v>
      </c>
      <c r="B168" s="5">
        <f t="shared" si="22"/>
        <v>2.897246558310587</v>
      </c>
      <c r="C168" s="6">
        <f t="shared" si="23"/>
        <v>0.24192189559966773</v>
      </c>
      <c r="D168" s="4">
        <f t="shared" si="24"/>
        <v>406</v>
      </c>
      <c r="E168" s="5">
        <f t="shared" si="25"/>
        <v>7.086036763096978</v>
      </c>
      <c r="F168" s="6">
        <f t="shared" si="26"/>
        <v>0.7193398003386509</v>
      </c>
      <c r="G168" s="4">
        <f t="shared" si="27"/>
        <v>286</v>
      </c>
      <c r="H168" s="5">
        <f t="shared" si="28"/>
        <v>4.991641660703783</v>
      </c>
      <c r="I168" s="6">
        <f t="shared" si="29"/>
        <v>-0.9612616959383188</v>
      </c>
      <c r="J168" s="5">
        <f t="shared" si="30"/>
        <v>0.9612616959383186</v>
      </c>
      <c r="L168" s="4">
        <v>166</v>
      </c>
      <c r="M168" s="5">
        <f t="shared" si="31"/>
        <v>2.897246558310587</v>
      </c>
      <c r="N168" s="6">
        <f t="shared" si="32"/>
        <v>0.24192189559966773</v>
      </c>
      <c r="O168" s="8">
        <f>IF('Sinus (gesamt)'!$J$22&lt;&gt;"",SIN(RADIANS(L168*'Sinus (gesamt)'!$F$22/50))*'Sinus (gesamt)'!$F$21/100,"")</f>
      </c>
      <c r="P168" s="9">
        <f>IF('Sinus (gesamt)'!$J$21&lt;&gt;"",N168+SIN(RADIANS(L168*'Sinus (gesamt)'!$F$22/50))*'Sinus (gesamt)'!$F$21/100,"")</f>
        <v>0.29830345284682225</v>
      </c>
    </row>
    <row r="169" spans="1:16" ht="12.75">
      <c r="A169" s="4">
        <v>167</v>
      </c>
      <c r="B169" s="5">
        <f t="shared" si="22"/>
        <v>2.91469985083053</v>
      </c>
      <c r="C169" s="6">
        <f t="shared" si="23"/>
        <v>0.2249510543438652</v>
      </c>
      <c r="D169" s="4">
        <f t="shared" si="24"/>
        <v>407</v>
      </c>
      <c r="E169" s="5">
        <f t="shared" si="25"/>
        <v>7.103490055616922</v>
      </c>
      <c r="F169" s="6">
        <f t="shared" si="26"/>
        <v>0.7313537016191707</v>
      </c>
      <c r="G169" s="4">
        <f t="shared" si="27"/>
        <v>287</v>
      </c>
      <c r="H169" s="5">
        <f t="shared" si="28"/>
        <v>5.009094953223726</v>
      </c>
      <c r="I169" s="6">
        <f t="shared" si="29"/>
        <v>-0.9563047559630354</v>
      </c>
      <c r="J169" s="5">
        <f t="shared" si="30"/>
        <v>0.9563047559630359</v>
      </c>
      <c r="L169" s="4">
        <v>167</v>
      </c>
      <c r="M169" s="5">
        <f t="shared" si="31"/>
        <v>2.91469985083053</v>
      </c>
      <c r="N169" s="6">
        <f t="shared" si="32"/>
        <v>0.2249510543438652</v>
      </c>
      <c r="O169" s="8">
        <f>IF('Sinus (gesamt)'!$J$22&lt;&gt;"",SIN(RADIANS(L169*'Sinus (gesamt)'!$F$22/50))*'Sinus (gesamt)'!$F$21/100,"")</f>
      </c>
      <c r="P169" s="9">
        <f>IF('Sinus (gesamt)'!$J$21&lt;&gt;"",N169+SIN(RADIANS(L169*'Sinus (gesamt)'!$F$22/50))*'Sinus (gesamt)'!$F$21/100,"")</f>
        <v>0.2793295215660642</v>
      </c>
    </row>
    <row r="170" spans="1:16" ht="12.75">
      <c r="A170" s="4">
        <v>168</v>
      </c>
      <c r="B170" s="5">
        <f t="shared" si="22"/>
        <v>2.9321531433504737</v>
      </c>
      <c r="C170" s="6">
        <f t="shared" si="23"/>
        <v>0.20791169081775931</v>
      </c>
      <c r="D170" s="4">
        <f t="shared" si="24"/>
        <v>408</v>
      </c>
      <c r="E170" s="5">
        <f t="shared" si="25"/>
        <v>7.120943348136865</v>
      </c>
      <c r="F170" s="6">
        <f t="shared" si="26"/>
        <v>0.7431448254773942</v>
      </c>
      <c r="G170" s="4">
        <f t="shared" si="27"/>
        <v>288</v>
      </c>
      <c r="H170" s="5">
        <f t="shared" si="28"/>
        <v>5.026548245743669</v>
      </c>
      <c r="I170" s="6">
        <f t="shared" si="29"/>
        <v>-0.9510565162951536</v>
      </c>
      <c r="J170" s="5">
        <f t="shared" si="30"/>
        <v>0.9510565162951535</v>
      </c>
      <c r="L170" s="4">
        <v>168</v>
      </c>
      <c r="M170" s="5">
        <f t="shared" si="31"/>
        <v>2.9321531433504737</v>
      </c>
      <c r="N170" s="6">
        <f t="shared" si="32"/>
        <v>0.20791169081775931</v>
      </c>
      <c r="O170" s="8">
        <f>IF('Sinus (gesamt)'!$J$22&lt;&gt;"",SIN(RADIANS(L170*'Sinus (gesamt)'!$F$22/50))*'Sinus (gesamt)'!$F$21/100,"")</f>
      </c>
      <c r="P170" s="9">
        <f>IF('Sinus (gesamt)'!$J$21&lt;&gt;"",N170+SIN(RADIANS(L170*'Sinus (gesamt)'!$F$22/50))*'Sinus (gesamt)'!$F$21/100,"")</f>
        <v>0.25987321504482563</v>
      </c>
    </row>
    <row r="171" spans="1:16" ht="12.75">
      <c r="A171" s="4">
        <v>169</v>
      </c>
      <c r="B171" s="5">
        <f t="shared" si="22"/>
        <v>2.949606435870417</v>
      </c>
      <c r="C171" s="6">
        <f t="shared" si="23"/>
        <v>0.19080899537654497</v>
      </c>
      <c r="D171" s="4">
        <f t="shared" si="24"/>
        <v>409</v>
      </c>
      <c r="E171" s="5">
        <f t="shared" si="25"/>
        <v>7.138396640656808</v>
      </c>
      <c r="F171" s="6">
        <f t="shared" si="26"/>
        <v>0.7547095802227719</v>
      </c>
      <c r="G171" s="4">
        <f t="shared" si="27"/>
        <v>289</v>
      </c>
      <c r="H171" s="5">
        <f t="shared" si="28"/>
        <v>5.044001538263612</v>
      </c>
      <c r="I171" s="6">
        <f t="shared" si="29"/>
        <v>-0.945518575599317</v>
      </c>
      <c r="J171" s="5">
        <f t="shared" si="30"/>
        <v>0.9455185755993168</v>
      </c>
      <c r="L171" s="4">
        <v>169</v>
      </c>
      <c r="M171" s="5">
        <f t="shared" si="31"/>
        <v>2.949606435870417</v>
      </c>
      <c r="N171" s="6">
        <f t="shared" si="32"/>
        <v>0.19080899537654497</v>
      </c>
      <c r="O171" s="8">
        <f>IF('Sinus (gesamt)'!$J$22&lt;&gt;"",SIN(RADIANS(L171*'Sinus (gesamt)'!$F$22/50))*'Sinus (gesamt)'!$F$21/100,"")</f>
      </c>
      <c r="P171" s="9">
        <f>IF('Sinus (gesamt)'!$J$21&lt;&gt;"",N171+SIN(RADIANS(L171*'Sinus (gesamt)'!$F$22/50))*'Sinus (gesamt)'!$F$21/100,"")</f>
        <v>0.23995811803388445</v>
      </c>
    </row>
    <row r="172" spans="1:16" ht="12.75">
      <c r="A172" s="4">
        <v>170</v>
      </c>
      <c r="B172" s="5">
        <f t="shared" si="22"/>
        <v>2.9670597283903604</v>
      </c>
      <c r="C172" s="6">
        <f t="shared" si="23"/>
        <v>0.17364817766693028</v>
      </c>
      <c r="D172" s="4">
        <f t="shared" si="24"/>
        <v>410</v>
      </c>
      <c r="E172" s="5">
        <f t="shared" si="25"/>
        <v>7.155849933176751</v>
      </c>
      <c r="F172" s="6">
        <f t="shared" si="26"/>
        <v>0.7660444431189778</v>
      </c>
      <c r="G172" s="4">
        <f t="shared" si="27"/>
        <v>290</v>
      </c>
      <c r="H172" s="5">
        <f t="shared" si="28"/>
        <v>5.061454830783556</v>
      </c>
      <c r="I172" s="6">
        <f t="shared" si="29"/>
        <v>-0.9396926207859083</v>
      </c>
      <c r="J172" s="5">
        <f t="shared" si="30"/>
        <v>0.9396926207859081</v>
      </c>
      <c r="L172" s="4">
        <v>170</v>
      </c>
      <c r="M172" s="5">
        <f t="shared" si="31"/>
        <v>2.9670597283903604</v>
      </c>
      <c r="N172" s="6">
        <f t="shared" si="32"/>
        <v>0.17364817766693028</v>
      </c>
      <c r="O172" s="8">
        <f>IF('Sinus (gesamt)'!$J$22&lt;&gt;"",SIN(RADIANS(L172*'Sinus (gesamt)'!$F$22/50))*'Sinus (gesamt)'!$F$21/100,"")</f>
      </c>
      <c r="P172" s="9">
        <f>IF('Sinus (gesamt)'!$J$21&lt;&gt;"",N172+SIN(RADIANS(L172*'Sinus (gesamt)'!$F$22/50))*'Sinus (gesamt)'!$F$21/100,"")</f>
        <v>0.21961084425406893</v>
      </c>
    </row>
    <row r="173" spans="1:16" ht="12.75">
      <c r="A173" s="4">
        <v>171</v>
      </c>
      <c r="B173" s="5">
        <f t="shared" si="22"/>
        <v>2.9845130209103035</v>
      </c>
      <c r="C173" s="6">
        <f t="shared" si="23"/>
        <v>0.15643446504023098</v>
      </c>
      <c r="D173" s="4">
        <f t="shared" si="24"/>
        <v>411</v>
      </c>
      <c r="E173" s="5">
        <f t="shared" si="25"/>
        <v>7.173303225696695</v>
      </c>
      <c r="F173" s="6">
        <f t="shared" si="26"/>
        <v>0.7771459614569711</v>
      </c>
      <c r="G173" s="4">
        <f t="shared" si="27"/>
        <v>291</v>
      </c>
      <c r="H173" s="5">
        <f t="shared" si="28"/>
        <v>5.078908123303499</v>
      </c>
      <c r="I173" s="6">
        <f t="shared" si="29"/>
        <v>-0.9335804264972017</v>
      </c>
      <c r="J173" s="5">
        <f t="shared" si="30"/>
        <v>0.9335804264972021</v>
      </c>
      <c r="L173" s="4">
        <v>171</v>
      </c>
      <c r="M173" s="5">
        <f t="shared" si="31"/>
        <v>2.9845130209103035</v>
      </c>
      <c r="N173" s="6">
        <f t="shared" si="32"/>
        <v>0.15643446504023098</v>
      </c>
      <c r="O173" s="8">
        <f>IF('Sinus (gesamt)'!$J$22&lt;&gt;"",SIN(RADIANS(L173*'Sinus (gesamt)'!$F$22/50))*'Sinus (gesamt)'!$F$21/100,"")</f>
      </c>
      <c r="P173" s="9">
        <f>IF('Sinus (gesamt)'!$J$21&lt;&gt;"",N173+SIN(RADIANS(L173*'Sinus (gesamt)'!$F$22/50))*'Sinus (gesamt)'!$F$21/100,"")</f>
        <v>0.19886087191142382</v>
      </c>
    </row>
    <row r="174" spans="1:16" ht="12.75">
      <c r="A174" s="4">
        <v>172</v>
      </c>
      <c r="B174" s="5">
        <f t="shared" si="22"/>
        <v>3.001966313430247</v>
      </c>
      <c r="C174" s="6">
        <f t="shared" si="23"/>
        <v>0.13917310096006533</v>
      </c>
      <c r="D174" s="4">
        <f t="shared" si="24"/>
        <v>412</v>
      </c>
      <c r="E174" s="5">
        <f t="shared" si="25"/>
        <v>7.190756518216638</v>
      </c>
      <c r="F174" s="6">
        <f t="shared" si="26"/>
        <v>0.788010753606722</v>
      </c>
      <c r="G174" s="4">
        <f t="shared" si="27"/>
        <v>292</v>
      </c>
      <c r="H174" s="5">
        <f t="shared" si="28"/>
        <v>5.096361415823442</v>
      </c>
      <c r="I174" s="6">
        <f t="shared" si="29"/>
        <v>-0.9271838545667874</v>
      </c>
      <c r="J174" s="5">
        <f t="shared" si="30"/>
        <v>0.9271838545667873</v>
      </c>
      <c r="L174" s="4">
        <v>172</v>
      </c>
      <c r="M174" s="5">
        <f t="shared" si="31"/>
        <v>3.001966313430247</v>
      </c>
      <c r="N174" s="6">
        <f t="shared" si="32"/>
        <v>0.13917310096006533</v>
      </c>
      <c r="O174" s="8">
        <f>IF('Sinus (gesamt)'!$J$22&lt;&gt;"",SIN(RADIANS(L174*'Sinus (gesamt)'!$F$22/50))*'Sinus (gesamt)'!$F$21/100,"")</f>
      </c>
      <c r="P174" s="9">
        <f>IF('Sinus (gesamt)'!$J$21&lt;&gt;"",N174+SIN(RADIANS(L174*'Sinus (gesamt)'!$F$22/50))*'Sinus (gesamt)'!$F$21/100,"")</f>
        <v>0.17774035754125767</v>
      </c>
    </row>
    <row r="175" spans="1:16" ht="12.75">
      <c r="A175" s="4">
        <v>173</v>
      </c>
      <c r="B175" s="5">
        <f t="shared" si="22"/>
        <v>3.01941960595019</v>
      </c>
      <c r="C175" s="6">
        <f t="shared" si="23"/>
        <v>0.12186934340514755</v>
      </c>
      <c r="D175" s="4">
        <f t="shared" si="24"/>
        <v>413</v>
      </c>
      <c r="E175" s="5">
        <f t="shared" si="25"/>
        <v>7.208209810736581</v>
      </c>
      <c r="F175" s="6">
        <f t="shared" si="26"/>
        <v>0.7986355100472928</v>
      </c>
      <c r="G175" s="4">
        <f t="shared" si="27"/>
        <v>293</v>
      </c>
      <c r="H175" s="5">
        <f t="shared" si="28"/>
        <v>5.113814708343385</v>
      </c>
      <c r="I175" s="6">
        <f t="shared" si="29"/>
        <v>-0.9205048534524405</v>
      </c>
      <c r="J175" s="5">
        <f t="shared" si="30"/>
        <v>0.9205048534524404</v>
      </c>
      <c r="L175" s="4">
        <v>173</v>
      </c>
      <c r="M175" s="5">
        <f t="shared" si="31"/>
        <v>3.01941960595019</v>
      </c>
      <c r="N175" s="6">
        <f t="shared" si="32"/>
        <v>0.12186934340514755</v>
      </c>
      <c r="O175" s="8">
        <f>IF('Sinus (gesamt)'!$J$22&lt;&gt;"",SIN(RADIANS(L175*'Sinus (gesamt)'!$F$22/50))*'Sinus (gesamt)'!$F$21/100,"")</f>
      </c>
      <c r="P175" s="9">
        <f>IF('Sinus (gesamt)'!$J$21&lt;&gt;"",N175+SIN(RADIANS(L175*'Sinus (gesamt)'!$F$22/50))*'Sinus (gesamt)'!$F$21/100,"")</f>
        <v>0.15628392958621032</v>
      </c>
    </row>
    <row r="176" spans="1:16" ht="12.75">
      <c r="A176" s="4">
        <v>174</v>
      </c>
      <c r="B176" s="5">
        <f t="shared" si="22"/>
        <v>3.036872898470133</v>
      </c>
      <c r="C176" s="6">
        <f t="shared" si="23"/>
        <v>0.10452846326765373</v>
      </c>
      <c r="D176" s="4">
        <f t="shared" si="24"/>
        <v>414</v>
      </c>
      <c r="E176" s="5">
        <f t="shared" si="25"/>
        <v>7.225663103256524</v>
      </c>
      <c r="F176" s="6">
        <f t="shared" si="26"/>
        <v>0.8090169943749472</v>
      </c>
      <c r="G176" s="4">
        <f t="shared" si="27"/>
        <v>294</v>
      </c>
      <c r="H176" s="5">
        <f t="shared" si="28"/>
        <v>5.1312680008633285</v>
      </c>
      <c r="I176" s="6">
        <f t="shared" si="29"/>
        <v>-0.9135454576426011</v>
      </c>
      <c r="J176" s="5">
        <f t="shared" si="30"/>
        <v>0.913545457642601</v>
      </c>
      <c r="L176" s="4">
        <v>174</v>
      </c>
      <c r="M176" s="5">
        <f t="shared" si="31"/>
        <v>3.036872898470133</v>
      </c>
      <c r="N176" s="6">
        <f t="shared" si="32"/>
        <v>0.10452846326765373</v>
      </c>
      <c r="O176" s="8">
        <f>IF('Sinus (gesamt)'!$J$22&lt;&gt;"",SIN(RADIANS(L176*'Sinus (gesamt)'!$F$22/50))*'Sinus (gesamt)'!$F$21/100,"")</f>
      </c>
      <c r="P176" s="9">
        <f>IF('Sinus (gesamt)'!$J$21&lt;&gt;"",N176+SIN(RADIANS(L176*'Sinus (gesamt)'!$F$22/50))*'Sinus (gesamt)'!$F$21/100,"")</f>
        <v>0.13452846326765372</v>
      </c>
    </row>
    <row r="177" spans="1:16" ht="12.75">
      <c r="A177" s="4">
        <v>175</v>
      </c>
      <c r="B177" s="5">
        <f t="shared" si="22"/>
        <v>3.0543261909900767</v>
      </c>
      <c r="C177" s="6">
        <f t="shared" si="23"/>
        <v>0.0871557427476582</v>
      </c>
      <c r="D177" s="4">
        <f t="shared" si="24"/>
        <v>415</v>
      </c>
      <c r="E177" s="5">
        <f t="shared" si="25"/>
        <v>7.243116395776467</v>
      </c>
      <c r="F177" s="6">
        <f t="shared" si="26"/>
        <v>0.8191520442889915</v>
      </c>
      <c r="G177" s="4">
        <f t="shared" si="27"/>
        <v>295</v>
      </c>
      <c r="H177" s="5">
        <f t="shared" si="28"/>
        <v>5.1487212933832724</v>
      </c>
      <c r="I177" s="6">
        <f t="shared" si="29"/>
        <v>-0.9063077870366499</v>
      </c>
      <c r="J177" s="5">
        <f t="shared" si="30"/>
        <v>0.9063077870366496</v>
      </c>
      <c r="L177" s="4">
        <v>175</v>
      </c>
      <c r="M177" s="5">
        <f t="shared" si="31"/>
        <v>3.0543261909900767</v>
      </c>
      <c r="N177" s="6">
        <f t="shared" si="32"/>
        <v>0.0871557427476582</v>
      </c>
      <c r="O177" s="8">
        <f>IF('Sinus (gesamt)'!$J$22&lt;&gt;"",SIN(RADIANS(L177*'Sinus (gesamt)'!$F$22/50))*'Sinus (gesamt)'!$F$21/100,"")</f>
      </c>
      <c r="P177" s="9">
        <f>IF('Sinus (gesamt)'!$J$21&lt;&gt;"",N177+SIN(RADIANS(L177*'Sinus (gesamt)'!$F$22/50))*'Sinus (gesamt)'!$F$21/100,"")</f>
        <v>0.11251283845210017</v>
      </c>
    </row>
    <row r="178" spans="1:16" ht="12.75">
      <c r="A178" s="4">
        <v>176</v>
      </c>
      <c r="B178" s="5">
        <f t="shared" si="22"/>
        <v>3.07177948351002</v>
      </c>
      <c r="C178" s="6">
        <f t="shared" si="23"/>
        <v>0.06975647374412552</v>
      </c>
      <c r="D178" s="4">
        <f t="shared" si="24"/>
        <v>416</v>
      </c>
      <c r="E178" s="5">
        <f t="shared" si="25"/>
        <v>7.260569688296411</v>
      </c>
      <c r="F178" s="6">
        <f t="shared" si="26"/>
        <v>0.8290375725550418</v>
      </c>
      <c r="G178" s="4">
        <f t="shared" si="27"/>
        <v>296</v>
      </c>
      <c r="H178" s="5">
        <f t="shared" si="28"/>
        <v>5.1661745859032155</v>
      </c>
      <c r="I178" s="6">
        <f t="shared" si="29"/>
        <v>-0.898794046299167</v>
      </c>
      <c r="J178" s="5">
        <f t="shared" si="30"/>
        <v>0.8987940462991674</v>
      </c>
      <c r="L178" s="4">
        <v>176</v>
      </c>
      <c r="M178" s="5">
        <f t="shared" si="31"/>
        <v>3.07177948351002</v>
      </c>
      <c r="N178" s="6">
        <f t="shared" si="32"/>
        <v>0.06975647374412552</v>
      </c>
      <c r="O178" s="8">
        <f>IF('Sinus (gesamt)'!$J$22&lt;&gt;"",SIN(RADIANS(L178*'Sinus (gesamt)'!$F$22/50))*'Sinus (gesamt)'!$F$21/100,"")</f>
      </c>
      <c r="P178" s="9">
        <f>IF('Sinus (gesamt)'!$J$21&lt;&gt;"",N178+SIN(RADIANS(L178*'Sinus (gesamt)'!$F$22/50))*'Sinus (gesamt)'!$F$21/100,"")</f>
        <v>0.09027768234366566</v>
      </c>
    </row>
    <row r="179" spans="1:16" ht="12.75">
      <c r="A179" s="4">
        <v>177</v>
      </c>
      <c r="B179" s="5">
        <f t="shared" si="22"/>
        <v>3.0892327760299634</v>
      </c>
      <c r="C179" s="6">
        <f t="shared" si="23"/>
        <v>0.05233595624294381</v>
      </c>
      <c r="D179" s="4">
        <f t="shared" si="24"/>
        <v>417</v>
      </c>
      <c r="E179" s="5">
        <f t="shared" si="25"/>
        <v>7.278022980816354</v>
      </c>
      <c r="F179" s="6">
        <f t="shared" si="26"/>
        <v>0.838670567945424</v>
      </c>
      <c r="G179" s="4">
        <f t="shared" si="27"/>
        <v>297</v>
      </c>
      <c r="H179" s="5">
        <f t="shared" si="28"/>
        <v>5.183627878423159</v>
      </c>
      <c r="I179" s="6">
        <f t="shared" si="29"/>
        <v>-0.8910065241883679</v>
      </c>
      <c r="J179" s="5">
        <f t="shared" si="30"/>
        <v>0.8910065241883679</v>
      </c>
      <c r="L179" s="4">
        <v>177</v>
      </c>
      <c r="M179" s="5">
        <f t="shared" si="31"/>
        <v>3.0892327760299634</v>
      </c>
      <c r="N179" s="6">
        <f t="shared" si="32"/>
        <v>0.05233595624294381</v>
      </c>
      <c r="O179" s="8">
        <f>IF('Sinus (gesamt)'!$J$22&lt;&gt;"",SIN(RADIANS(L179*'Sinus (gesamt)'!$F$22/50))*'Sinus (gesamt)'!$F$21/100,"")</f>
      </c>
      <c r="P179" s="9">
        <f>IF('Sinus (gesamt)'!$J$21&lt;&gt;"",N179+SIN(RADIANS(L179*'Sinus (gesamt)'!$F$22/50))*'Sinus (gesamt)'!$F$21/100,"")</f>
        <v>0.06786509894909507</v>
      </c>
    </row>
    <row r="180" spans="1:16" ht="12.75">
      <c r="A180" s="4">
        <v>178</v>
      </c>
      <c r="B180" s="5">
        <f t="shared" si="22"/>
        <v>3.1066860685499065</v>
      </c>
      <c r="C180" s="6">
        <f t="shared" si="23"/>
        <v>0.03489949670250114</v>
      </c>
      <c r="D180" s="4">
        <f t="shared" si="24"/>
        <v>418</v>
      </c>
      <c r="E180" s="5">
        <f t="shared" si="25"/>
        <v>7.2954762733362974</v>
      </c>
      <c r="F180" s="6">
        <f t="shared" si="26"/>
        <v>0.8480480961564258</v>
      </c>
      <c r="G180" s="4">
        <f t="shared" si="27"/>
        <v>298</v>
      </c>
      <c r="H180" s="5">
        <f t="shared" si="28"/>
        <v>5.201081170943102</v>
      </c>
      <c r="I180" s="6">
        <f t="shared" si="29"/>
        <v>-0.8829475928589271</v>
      </c>
      <c r="J180" s="5">
        <f t="shared" si="30"/>
        <v>0.882947592858927</v>
      </c>
      <c r="L180" s="4">
        <v>178</v>
      </c>
      <c r="M180" s="5">
        <f t="shared" si="31"/>
        <v>3.1066860685499065</v>
      </c>
      <c r="N180" s="6">
        <f t="shared" si="32"/>
        <v>0.03489949670250114</v>
      </c>
      <c r="O180" s="8">
        <f>IF('Sinus (gesamt)'!$J$22&lt;&gt;"",SIN(RADIANS(L180*'Sinus (gesamt)'!$F$22/50))*'Sinus (gesamt)'!$F$21/100,"")</f>
      </c>
      <c r="P180" s="9">
        <f>IF('Sinus (gesamt)'!$J$21&lt;&gt;"",N180+SIN(RADIANS(L180*'Sinus (gesamt)'!$F$22/50))*'Sinus (gesamt)'!$F$21/100,"")</f>
        <v>0.04531838736251699</v>
      </c>
    </row>
    <row r="181" spans="1:16" ht="12.75">
      <c r="A181" s="4">
        <v>179</v>
      </c>
      <c r="B181" s="5">
        <f t="shared" si="22"/>
        <v>3.12413936106985</v>
      </c>
      <c r="C181" s="6">
        <f t="shared" si="23"/>
        <v>0.01745240643728344</v>
      </c>
      <c r="D181" s="4">
        <f t="shared" si="24"/>
        <v>419</v>
      </c>
      <c r="E181" s="5">
        <f t="shared" si="25"/>
        <v>7.3129295658562405</v>
      </c>
      <c r="F181" s="6">
        <f t="shared" si="26"/>
        <v>0.8571673007021121</v>
      </c>
      <c r="G181" s="4">
        <f t="shared" si="27"/>
        <v>299</v>
      </c>
      <c r="H181" s="5">
        <f t="shared" si="28"/>
        <v>5.218534463463046</v>
      </c>
      <c r="I181" s="6">
        <f t="shared" si="29"/>
        <v>-0.8746197071393956</v>
      </c>
      <c r="J181" s="5">
        <f t="shared" si="30"/>
        <v>0.8746197071393955</v>
      </c>
      <c r="L181" s="4">
        <v>179</v>
      </c>
      <c r="M181" s="5">
        <f t="shared" si="31"/>
        <v>3.12413936106985</v>
      </c>
      <c r="N181" s="6">
        <f t="shared" si="32"/>
        <v>0.01745240643728344</v>
      </c>
      <c r="O181" s="8">
        <f>IF('Sinus (gesamt)'!$J$22&lt;&gt;"",SIN(RADIANS(L181*'Sinus (gesamt)'!$F$22/50))*'Sinus (gesamt)'!$F$21/100,"")</f>
      </c>
      <c r="P181" s="9">
        <f>IF('Sinus (gesamt)'!$J$21&lt;&gt;"",N181+SIN(RADIANS(L181*'Sinus (gesamt)'!$F$22/50))*'Sinus (gesamt)'!$F$21/100,"")</f>
        <v>0.02268175100214296</v>
      </c>
    </row>
    <row r="182" spans="1:16" ht="12.75">
      <c r="A182" s="4">
        <v>180</v>
      </c>
      <c r="B182" s="5">
        <f t="shared" si="22"/>
        <v>3.141592653589793</v>
      </c>
      <c r="C182" s="6">
        <f t="shared" si="23"/>
        <v>1.22514845490862E-16</v>
      </c>
      <c r="D182" s="4">
        <f t="shared" si="24"/>
        <v>420</v>
      </c>
      <c r="E182" s="5">
        <f t="shared" si="25"/>
        <v>7.3303828583761845</v>
      </c>
      <c r="F182" s="6">
        <f t="shared" si="26"/>
        <v>0.8660254037844388</v>
      </c>
      <c r="G182" s="4">
        <f t="shared" si="27"/>
        <v>300</v>
      </c>
      <c r="H182" s="5">
        <f t="shared" si="28"/>
        <v>5.235987755982989</v>
      </c>
      <c r="I182" s="6">
        <f t="shared" si="29"/>
        <v>-0.8660254037844386</v>
      </c>
      <c r="J182" s="5">
        <f t="shared" si="30"/>
        <v>0.8660254037844389</v>
      </c>
      <c r="L182" s="4">
        <v>180</v>
      </c>
      <c r="M182" s="5">
        <f t="shared" si="31"/>
        <v>3.141592653589793</v>
      </c>
      <c r="N182" s="6">
        <f t="shared" si="32"/>
        <v>1.22514845490862E-16</v>
      </c>
      <c r="O182" s="8">
        <f>IF('Sinus (gesamt)'!$J$22&lt;&gt;"",SIN(RADIANS(L182*'Sinus (gesamt)'!$F$22/50))*'Sinus (gesamt)'!$F$21/100,"")</f>
      </c>
      <c r="P182" s="9">
        <f>IF('Sinus (gesamt)'!$J$21&lt;&gt;"",N182+SIN(RADIANS(L182*'Sinus (gesamt)'!$F$22/50))*'Sinus (gesamt)'!$F$21/100,"")</f>
        <v>1.592692991381206E-16</v>
      </c>
    </row>
    <row r="183" spans="1:16" ht="12.75">
      <c r="A183" s="4">
        <v>181</v>
      </c>
      <c r="B183" s="5">
        <f t="shared" si="22"/>
        <v>3.1590459461097367</v>
      </c>
      <c r="C183" s="6">
        <f t="shared" si="23"/>
        <v>-0.017452406437283637</v>
      </c>
      <c r="D183" s="4">
        <f t="shared" si="24"/>
        <v>421</v>
      </c>
      <c r="E183" s="5">
        <f t="shared" si="25"/>
        <v>7.347836150896128</v>
      </c>
      <c r="F183" s="6">
        <f t="shared" si="26"/>
        <v>0.8746197071393959</v>
      </c>
      <c r="G183" s="4">
        <f t="shared" si="27"/>
        <v>301</v>
      </c>
      <c r="H183" s="5">
        <f t="shared" si="28"/>
        <v>5.253441048502932</v>
      </c>
      <c r="I183" s="6">
        <f t="shared" si="29"/>
        <v>-0.8571673007021123</v>
      </c>
      <c r="J183" s="5">
        <f t="shared" si="30"/>
        <v>0.8571673007021122</v>
      </c>
      <c r="L183" s="4">
        <v>181</v>
      </c>
      <c r="M183" s="5">
        <f t="shared" si="31"/>
        <v>3.1590459461097367</v>
      </c>
      <c r="N183" s="6">
        <f t="shared" si="32"/>
        <v>-0.017452406437283637</v>
      </c>
      <c r="O183" s="8">
        <f>IF('Sinus (gesamt)'!$J$22&lt;&gt;"",SIN(RADIANS(L183*'Sinus (gesamt)'!$F$22/50))*'Sinus (gesamt)'!$F$21/100,"")</f>
      </c>
      <c r="P183" s="9">
        <f>IF('Sinus (gesamt)'!$J$21&lt;&gt;"",N183+SIN(RADIANS(L183*'Sinus (gesamt)'!$F$22/50))*'Sinus (gesamt)'!$F$21/100,"")</f>
        <v>-0.022681751002143084</v>
      </c>
    </row>
    <row r="184" spans="1:16" ht="12.75">
      <c r="A184" s="4">
        <v>182</v>
      </c>
      <c r="B184" s="5">
        <f t="shared" si="22"/>
        <v>3.1764992386296798</v>
      </c>
      <c r="C184" s="6">
        <f t="shared" si="23"/>
        <v>-0.0348994967025009</v>
      </c>
      <c r="D184" s="4">
        <f t="shared" si="24"/>
        <v>422</v>
      </c>
      <c r="E184" s="5">
        <f t="shared" si="25"/>
        <v>7.365289443416071</v>
      </c>
      <c r="F184" s="6">
        <f t="shared" si="26"/>
        <v>0.8829475928589269</v>
      </c>
      <c r="G184" s="4">
        <f t="shared" si="27"/>
        <v>302</v>
      </c>
      <c r="H184" s="5">
        <f t="shared" si="28"/>
        <v>5.270894341022875</v>
      </c>
      <c r="I184" s="6">
        <f t="shared" si="29"/>
        <v>-0.8480480961564262</v>
      </c>
      <c r="J184" s="5">
        <f t="shared" si="30"/>
        <v>0.848048096156426</v>
      </c>
      <c r="L184" s="4">
        <v>182</v>
      </c>
      <c r="M184" s="5">
        <f t="shared" si="31"/>
        <v>3.1764992386296798</v>
      </c>
      <c r="N184" s="6">
        <f t="shared" si="32"/>
        <v>-0.0348994967025009</v>
      </c>
      <c r="O184" s="8">
        <f>IF('Sinus (gesamt)'!$J$22&lt;&gt;"",SIN(RADIANS(L184*'Sinus (gesamt)'!$F$22/50))*'Sinus (gesamt)'!$F$21/100,"")</f>
      </c>
      <c r="P184" s="9">
        <f>IF('Sinus (gesamt)'!$J$21&lt;&gt;"",N184+SIN(RADIANS(L184*'Sinus (gesamt)'!$F$22/50))*'Sinus (gesamt)'!$F$21/100,"")</f>
        <v>-0.04531838736251667</v>
      </c>
    </row>
    <row r="185" spans="1:16" ht="12.75">
      <c r="A185" s="4">
        <v>183</v>
      </c>
      <c r="B185" s="5">
        <f t="shared" si="22"/>
        <v>3.193952531149623</v>
      </c>
      <c r="C185" s="6">
        <f t="shared" si="23"/>
        <v>-0.05233595624294356</v>
      </c>
      <c r="D185" s="4">
        <f t="shared" si="24"/>
        <v>423</v>
      </c>
      <c r="E185" s="5">
        <f t="shared" si="25"/>
        <v>7.382742735936014</v>
      </c>
      <c r="F185" s="6">
        <f t="shared" si="26"/>
        <v>0.8910065241883677</v>
      </c>
      <c r="G185" s="4">
        <f t="shared" si="27"/>
        <v>303</v>
      </c>
      <c r="H185" s="5">
        <f t="shared" si="28"/>
        <v>5.288347633542818</v>
      </c>
      <c r="I185" s="6">
        <f t="shared" si="29"/>
        <v>-0.8386705679454243</v>
      </c>
      <c r="J185" s="5">
        <f t="shared" si="30"/>
        <v>0.8386705679454242</v>
      </c>
      <c r="L185" s="4">
        <v>183</v>
      </c>
      <c r="M185" s="5">
        <f t="shared" si="31"/>
        <v>3.193952531149623</v>
      </c>
      <c r="N185" s="6">
        <f t="shared" si="32"/>
        <v>-0.05233595624294356</v>
      </c>
      <c r="O185" s="8">
        <f>IF('Sinus (gesamt)'!$J$22&lt;&gt;"",SIN(RADIANS(L185*'Sinus (gesamt)'!$F$22/50))*'Sinus (gesamt)'!$F$21/100,"")</f>
      </c>
      <c r="P185" s="9">
        <f>IF('Sinus (gesamt)'!$J$21&lt;&gt;"",N185+SIN(RADIANS(L185*'Sinus (gesamt)'!$F$22/50))*'Sinus (gesamt)'!$F$21/100,"")</f>
        <v>-0.06786509894909475</v>
      </c>
    </row>
    <row r="186" spans="1:16" ht="12.75">
      <c r="A186" s="4">
        <v>184</v>
      </c>
      <c r="B186" s="5">
        <f t="shared" si="22"/>
        <v>3.2114058236695664</v>
      </c>
      <c r="C186" s="6">
        <f t="shared" si="23"/>
        <v>-0.06975647374412527</v>
      </c>
      <c r="D186" s="4">
        <f t="shared" si="24"/>
        <v>424</v>
      </c>
      <c r="E186" s="5">
        <f t="shared" si="25"/>
        <v>7.400196028455957</v>
      </c>
      <c r="F186" s="6">
        <f t="shared" si="26"/>
        <v>0.8987940462991668</v>
      </c>
      <c r="G186" s="4">
        <f t="shared" si="27"/>
        <v>304</v>
      </c>
      <c r="H186" s="5">
        <f t="shared" si="28"/>
        <v>5.305800926062762</v>
      </c>
      <c r="I186" s="6">
        <f t="shared" si="29"/>
        <v>-0.8290375725550416</v>
      </c>
      <c r="J186" s="5">
        <f t="shared" si="30"/>
        <v>0.8290375725550415</v>
      </c>
      <c r="L186" s="4">
        <v>184</v>
      </c>
      <c r="M186" s="5">
        <f t="shared" si="31"/>
        <v>3.2114058236695664</v>
      </c>
      <c r="N186" s="6">
        <f t="shared" si="32"/>
        <v>-0.06975647374412527</v>
      </c>
      <c r="O186" s="8">
        <f>IF('Sinus (gesamt)'!$J$22&lt;&gt;"",SIN(RADIANS(L186*'Sinus (gesamt)'!$F$22/50))*'Sinus (gesamt)'!$F$21/100,"")</f>
      </c>
      <c r="P186" s="9">
        <f>IF('Sinus (gesamt)'!$J$21&lt;&gt;"",N186+SIN(RADIANS(L186*'Sinus (gesamt)'!$F$22/50))*'Sinus (gesamt)'!$F$21/100,"")</f>
        <v>-0.09027768234366534</v>
      </c>
    </row>
    <row r="187" spans="1:16" ht="12.75">
      <c r="A187" s="4">
        <v>185</v>
      </c>
      <c r="B187" s="5">
        <f t="shared" si="22"/>
        <v>3.2288591161895095</v>
      </c>
      <c r="C187" s="6">
        <f t="shared" si="23"/>
        <v>-0.08715574274765794</v>
      </c>
      <c r="D187" s="4">
        <f t="shared" si="24"/>
        <v>425</v>
      </c>
      <c r="E187" s="5">
        <f t="shared" si="25"/>
        <v>7.417649320975901</v>
      </c>
      <c r="F187" s="6">
        <f t="shared" si="26"/>
        <v>0.90630778703665</v>
      </c>
      <c r="G187" s="4">
        <f t="shared" si="27"/>
        <v>305</v>
      </c>
      <c r="H187" s="5">
        <f t="shared" si="28"/>
        <v>5.323254218582705</v>
      </c>
      <c r="I187" s="6">
        <f t="shared" si="29"/>
        <v>-0.8191520442889918</v>
      </c>
      <c r="J187" s="5">
        <f t="shared" si="30"/>
        <v>0.8191520442889921</v>
      </c>
      <c r="L187" s="4">
        <v>185</v>
      </c>
      <c r="M187" s="5">
        <f t="shared" si="31"/>
        <v>3.2288591161895095</v>
      </c>
      <c r="N187" s="6">
        <f t="shared" si="32"/>
        <v>-0.08715574274765794</v>
      </c>
      <c r="O187" s="8">
        <f>IF('Sinus (gesamt)'!$J$22&lt;&gt;"",SIN(RADIANS(L187*'Sinus (gesamt)'!$F$22/50))*'Sinus (gesamt)'!$F$21/100,"")</f>
      </c>
      <c r="P187" s="9">
        <f>IF('Sinus (gesamt)'!$J$21&lt;&gt;"",N187+SIN(RADIANS(L187*'Sinus (gesamt)'!$F$22/50))*'Sinus (gesamt)'!$F$21/100,"")</f>
        <v>-0.11251283845209994</v>
      </c>
    </row>
    <row r="188" spans="1:16" ht="12.75">
      <c r="A188" s="4">
        <v>186</v>
      </c>
      <c r="B188" s="5">
        <f t="shared" si="22"/>
        <v>3.246312408709453</v>
      </c>
      <c r="C188" s="6">
        <f t="shared" si="23"/>
        <v>-0.1045284632676535</v>
      </c>
      <c r="D188" s="4">
        <f t="shared" si="24"/>
        <v>426</v>
      </c>
      <c r="E188" s="5">
        <f t="shared" si="25"/>
        <v>7.435102613495844</v>
      </c>
      <c r="F188" s="6">
        <f t="shared" si="26"/>
        <v>0.9135454576426009</v>
      </c>
      <c r="G188" s="4">
        <f t="shared" si="27"/>
        <v>306</v>
      </c>
      <c r="H188" s="5">
        <f t="shared" si="28"/>
        <v>5.340707511102648</v>
      </c>
      <c r="I188" s="6">
        <f t="shared" si="29"/>
        <v>-0.8090169943749476</v>
      </c>
      <c r="J188" s="5">
        <f t="shared" si="30"/>
        <v>0.8090169943749473</v>
      </c>
      <c r="L188" s="4">
        <v>186</v>
      </c>
      <c r="M188" s="5">
        <f t="shared" si="31"/>
        <v>3.246312408709453</v>
      </c>
      <c r="N188" s="6">
        <f t="shared" si="32"/>
        <v>-0.1045284632676535</v>
      </c>
      <c r="O188" s="8">
        <f>IF('Sinus (gesamt)'!$J$22&lt;&gt;"",SIN(RADIANS(L188*'Sinus (gesamt)'!$F$22/50))*'Sinus (gesamt)'!$F$21/100,"")</f>
      </c>
      <c r="P188" s="9">
        <f>IF('Sinus (gesamt)'!$J$21&lt;&gt;"",N188+SIN(RADIANS(L188*'Sinus (gesamt)'!$F$22/50))*'Sinus (gesamt)'!$F$21/100,"")</f>
        <v>-0.13452846326765344</v>
      </c>
    </row>
    <row r="189" spans="1:16" ht="12.75">
      <c r="A189" s="4">
        <v>187</v>
      </c>
      <c r="B189" s="5">
        <f t="shared" si="22"/>
        <v>3.263765701229396</v>
      </c>
      <c r="C189" s="6">
        <f t="shared" si="23"/>
        <v>-0.12186934340514731</v>
      </c>
      <c r="D189" s="4">
        <f t="shared" si="24"/>
        <v>427</v>
      </c>
      <c r="E189" s="5">
        <f t="shared" si="25"/>
        <v>7.452555906015787</v>
      </c>
      <c r="F189" s="6">
        <f t="shared" si="26"/>
        <v>0.9205048534524403</v>
      </c>
      <c r="G189" s="4">
        <f t="shared" si="27"/>
        <v>307</v>
      </c>
      <c r="H189" s="5">
        <f t="shared" si="28"/>
        <v>5.358160803622591</v>
      </c>
      <c r="I189" s="6">
        <f t="shared" si="29"/>
        <v>-0.798635510047293</v>
      </c>
      <c r="J189" s="5">
        <f t="shared" si="30"/>
        <v>0.7986355100472929</v>
      </c>
      <c r="L189" s="4">
        <v>187</v>
      </c>
      <c r="M189" s="5">
        <f t="shared" si="31"/>
        <v>3.263765701229396</v>
      </c>
      <c r="N189" s="6">
        <f t="shared" si="32"/>
        <v>-0.12186934340514731</v>
      </c>
      <c r="O189" s="8">
        <f>IF('Sinus (gesamt)'!$J$22&lt;&gt;"",SIN(RADIANS(L189*'Sinus (gesamt)'!$F$22/50))*'Sinus (gesamt)'!$F$21/100,"")</f>
      </c>
      <c r="P189" s="9">
        <f>IF('Sinus (gesamt)'!$J$21&lt;&gt;"",N189+SIN(RADIANS(L189*'Sinus (gesamt)'!$F$22/50))*'Sinus (gesamt)'!$F$21/100,"")</f>
        <v>-0.1562839295862101</v>
      </c>
    </row>
    <row r="190" spans="1:16" ht="12.75">
      <c r="A190" s="4">
        <v>188</v>
      </c>
      <c r="B190" s="5">
        <f t="shared" si="22"/>
        <v>3.2812189937493397</v>
      </c>
      <c r="C190" s="6">
        <f t="shared" si="23"/>
        <v>-0.13917310096006552</v>
      </c>
      <c r="D190" s="4">
        <f t="shared" si="24"/>
        <v>428</v>
      </c>
      <c r="E190" s="5">
        <f t="shared" si="25"/>
        <v>7.47000919853573</v>
      </c>
      <c r="F190" s="6">
        <f t="shared" si="26"/>
        <v>0.9271838545667872</v>
      </c>
      <c r="G190" s="4">
        <f t="shared" si="27"/>
        <v>308</v>
      </c>
      <c r="H190" s="5">
        <f t="shared" si="28"/>
        <v>5.375614096142535</v>
      </c>
      <c r="I190" s="6">
        <f t="shared" si="29"/>
        <v>-0.7880107536067218</v>
      </c>
      <c r="J190" s="5">
        <f t="shared" si="30"/>
        <v>0.7880107536067217</v>
      </c>
      <c r="L190" s="4">
        <v>188</v>
      </c>
      <c r="M190" s="5">
        <f t="shared" si="31"/>
        <v>3.2812189937493397</v>
      </c>
      <c r="N190" s="6">
        <f t="shared" si="32"/>
        <v>-0.13917310096006552</v>
      </c>
      <c r="O190" s="8">
        <f>IF('Sinus (gesamt)'!$J$22&lt;&gt;"",SIN(RADIANS(L190*'Sinus (gesamt)'!$F$22/50))*'Sinus (gesamt)'!$F$21/100,"")</f>
      </c>
      <c r="P190" s="9">
        <f>IF('Sinus (gesamt)'!$J$21&lt;&gt;"",N190+SIN(RADIANS(L190*'Sinus (gesamt)'!$F$22/50))*'Sinus (gesamt)'!$F$21/100,"")</f>
        <v>-0.1777403575412578</v>
      </c>
    </row>
    <row r="191" spans="1:16" ht="12.75">
      <c r="A191" s="4">
        <v>189</v>
      </c>
      <c r="B191" s="5">
        <f t="shared" si="22"/>
        <v>3.2986722862692828</v>
      </c>
      <c r="C191" s="6">
        <f t="shared" si="23"/>
        <v>-0.15643446504023073</v>
      </c>
      <c r="D191" s="4">
        <f t="shared" si="24"/>
        <v>429</v>
      </c>
      <c r="E191" s="5">
        <f t="shared" si="25"/>
        <v>7.487462491055674</v>
      </c>
      <c r="F191" s="6">
        <f t="shared" si="26"/>
        <v>0.9335804264972019</v>
      </c>
      <c r="G191" s="4">
        <f t="shared" si="27"/>
        <v>309</v>
      </c>
      <c r="H191" s="5">
        <f t="shared" si="28"/>
        <v>5.3930673886624785</v>
      </c>
      <c r="I191" s="6">
        <f t="shared" si="29"/>
        <v>-0.7771459614569708</v>
      </c>
      <c r="J191" s="5">
        <f t="shared" si="30"/>
        <v>0.7771459614569711</v>
      </c>
      <c r="L191" s="4">
        <v>189</v>
      </c>
      <c r="M191" s="5">
        <f t="shared" si="31"/>
        <v>3.2986722862692828</v>
      </c>
      <c r="N191" s="6">
        <f t="shared" si="32"/>
        <v>-0.15643446504023073</v>
      </c>
      <c r="O191" s="8">
        <f>IF('Sinus (gesamt)'!$J$22&lt;&gt;"",SIN(RADIANS(L191*'Sinus (gesamt)'!$F$22/50))*'Sinus (gesamt)'!$F$21/100,"")</f>
      </c>
      <c r="P191" s="9">
        <f>IF('Sinus (gesamt)'!$J$21&lt;&gt;"",N191+SIN(RADIANS(L191*'Sinus (gesamt)'!$F$22/50))*'Sinus (gesamt)'!$F$21/100,"")</f>
        <v>-0.1988608719114236</v>
      </c>
    </row>
    <row r="192" spans="1:16" ht="12.75">
      <c r="A192" s="4">
        <v>190</v>
      </c>
      <c r="B192" s="5">
        <f t="shared" si="22"/>
        <v>3.3161255787892263</v>
      </c>
      <c r="C192" s="6">
        <f t="shared" si="23"/>
        <v>-0.17364817766693047</v>
      </c>
      <c r="D192" s="4">
        <f t="shared" si="24"/>
        <v>430</v>
      </c>
      <c r="E192" s="5">
        <f t="shared" si="25"/>
        <v>7.504915783575617</v>
      </c>
      <c r="F192" s="6">
        <f t="shared" si="26"/>
        <v>0.9396926207859084</v>
      </c>
      <c r="G192" s="4">
        <f t="shared" si="27"/>
        <v>310</v>
      </c>
      <c r="H192" s="5">
        <f t="shared" si="28"/>
        <v>5.410520681182422</v>
      </c>
      <c r="I192" s="6">
        <f t="shared" si="29"/>
        <v>-0.7660444431189781</v>
      </c>
      <c r="J192" s="5">
        <f t="shared" si="30"/>
        <v>0.7660444431189779</v>
      </c>
      <c r="L192" s="4">
        <v>190</v>
      </c>
      <c r="M192" s="5">
        <f t="shared" si="31"/>
        <v>3.3161255787892263</v>
      </c>
      <c r="N192" s="6">
        <f t="shared" si="32"/>
        <v>-0.17364817766693047</v>
      </c>
      <c r="O192" s="8">
        <f>IF('Sinus (gesamt)'!$J$22&lt;&gt;"",SIN(RADIANS(L192*'Sinus (gesamt)'!$F$22/50))*'Sinus (gesamt)'!$F$21/100,"")</f>
      </c>
      <c r="P192" s="9">
        <f>IF('Sinus (gesamt)'!$J$21&lt;&gt;"",N192+SIN(RADIANS(L192*'Sinus (gesamt)'!$F$22/50))*'Sinus (gesamt)'!$F$21/100,"")</f>
        <v>-0.2196108442540691</v>
      </c>
    </row>
    <row r="193" spans="1:16" ht="12.75">
      <c r="A193" s="4">
        <v>191</v>
      </c>
      <c r="B193" s="5">
        <f t="shared" si="22"/>
        <v>3.3335788713091694</v>
      </c>
      <c r="C193" s="6">
        <f t="shared" si="23"/>
        <v>-0.19080899537654472</v>
      </c>
      <c r="D193" s="4">
        <f t="shared" si="24"/>
        <v>431</v>
      </c>
      <c r="E193" s="5">
        <f t="shared" si="25"/>
        <v>7.52236907609556</v>
      </c>
      <c r="F193" s="6">
        <f t="shared" si="26"/>
        <v>0.9455185755993167</v>
      </c>
      <c r="G193" s="4">
        <f t="shared" si="27"/>
        <v>311</v>
      </c>
      <c r="H193" s="5">
        <f t="shared" si="28"/>
        <v>5.427973973702365</v>
      </c>
      <c r="I193" s="6">
        <f t="shared" si="29"/>
        <v>-0.7547095802227722</v>
      </c>
      <c r="J193" s="5">
        <f t="shared" si="30"/>
        <v>0.754709580222772</v>
      </c>
      <c r="L193" s="4">
        <v>191</v>
      </c>
      <c r="M193" s="5">
        <f t="shared" si="31"/>
        <v>3.3335788713091694</v>
      </c>
      <c r="N193" s="6">
        <f t="shared" si="32"/>
        <v>-0.19080899537654472</v>
      </c>
      <c r="O193" s="8">
        <f>IF('Sinus (gesamt)'!$J$22&lt;&gt;"",SIN(RADIANS(L193*'Sinus (gesamt)'!$F$22/50))*'Sinus (gesamt)'!$F$21/100,"")</f>
      </c>
      <c r="P193" s="9">
        <f>IF('Sinus (gesamt)'!$J$21&lt;&gt;"",N193+SIN(RADIANS(L193*'Sinus (gesamt)'!$F$22/50))*'Sinus (gesamt)'!$F$21/100,"")</f>
        <v>-0.23995811803388423</v>
      </c>
    </row>
    <row r="194" spans="1:16" ht="12.75">
      <c r="A194" s="4">
        <v>192</v>
      </c>
      <c r="B194" s="5">
        <f aca="true" t="shared" si="33" ref="B194:B257">RADIANS(A194)</f>
        <v>3.351032163829113</v>
      </c>
      <c r="C194" s="6">
        <f aca="true" t="shared" si="34" ref="C194:C257">SIN(B194)</f>
        <v>-0.2079116908177595</v>
      </c>
      <c r="D194" s="4">
        <f aca="true" t="shared" si="35" ref="D194:D257">A194+240</f>
        <v>432</v>
      </c>
      <c r="E194" s="5">
        <f aca="true" t="shared" si="36" ref="E194:E257">RADIANS(D194)</f>
        <v>7.5398223686155035</v>
      </c>
      <c r="F194" s="6">
        <f aca="true" t="shared" si="37" ref="F194:F257">SIN(E194)</f>
        <v>0.9510565162951535</v>
      </c>
      <c r="G194" s="4">
        <f aca="true" t="shared" si="38" ref="G194:G257">A194+120</f>
        <v>312</v>
      </c>
      <c r="H194" s="5">
        <f aca="true" t="shared" si="39" ref="H194:H257">RADIANS(G194)</f>
        <v>5.445427266222308</v>
      </c>
      <c r="I194" s="6">
        <f aca="true" t="shared" si="40" ref="I194:I257">SIN(H194)</f>
        <v>-0.7431448254773946</v>
      </c>
      <c r="J194" s="5">
        <f aca="true" t="shared" si="41" ref="J194:J257">C194+F194</f>
        <v>0.743144825477394</v>
      </c>
      <c r="L194" s="4">
        <v>192</v>
      </c>
      <c r="M194" s="5">
        <f aca="true" t="shared" si="42" ref="M194:M257">RADIANS(L194)</f>
        <v>3.351032163829113</v>
      </c>
      <c r="N194" s="6">
        <f aca="true" t="shared" si="43" ref="N194:N257">SIN(M194)</f>
        <v>-0.2079116908177595</v>
      </c>
      <c r="O194" s="8">
        <f>IF('Sinus (gesamt)'!$J$22&lt;&gt;"",SIN(RADIANS(L194*'Sinus (gesamt)'!$F$22/50))*'Sinus (gesamt)'!$F$21/100,"")</f>
      </c>
      <c r="P194" s="9">
        <f>IF('Sinus (gesamt)'!$J$21&lt;&gt;"",N194+SIN(RADIANS(L194*'Sinus (gesamt)'!$F$22/50))*'Sinus (gesamt)'!$F$21/100,"")</f>
        <v>-0.25987321504482574</v>
      </c>
    </row>
    <row r="195" spans="1:16" ht="12.75">
      <c r="A195" s="4">
        <v>193</v>
      </c>
      <c r="B195" s="5">
        <f t="shared" si="33"/>
        <v>3.368485456349056</v>
      </c>
      <c r="C195" s="6">
        <f t="shared" si="34"/>
        <v>-0.22495105434386498</v>
      </c>
      <c r="D195" s="4">
        <f t="shared" si="35"/>
        <v>433</v>
      </c>
      <c r="E195" s="5">
        <f t="shared" si="36"/>
        <v>7.557275661135447</v>
      </c>
      <c r="F195" s="6">
        <f t="shared" si="37"/>
        <v>0.9563047559630353</v>
      </c>
      <c r="G195" s="4">
        <f t="shared" si="38"/>
        <v>313</v>
      </c>
      <c r="H195" s="5">
        <f t="shared" si="39"/>
        <v>5.462880558742252</v>
      </c>
      <c r="I195" s="6">
        <f t="shared" si="40"/>
        <v>-0.7313537016191703</v>
      </c>
      <c r="J195" s="5">
        <f t="shared" si="41"/>
        <v>0.7313537016191703</v>
      </c>
      <c r="L195" s="4">
        <v>193</v>
      </c>
      <c r="M195" s="5">
        <f t="shared" si="42"/>
        <v>3.368485456349056</v>
      </c>
      <c r="N195" s="6">
        <f t="shared" si="43"/>
        <v>-0.22495105434386498</v>
      </c>
      <c r="O195" s="8">
        <f>IF('Sinus (gesamt)'!$J$22&lt;&gt;"",SIN(RADIANS(L195*'Sinus (gesamt)'!$F$22/50))*'Sinus (gesamt)'!$F$21/100,"")</f>
      </c>
      <c r="P195" s="9">
        <f>IF('Sinus (gesamt)'!$J$21&lt;&gt;"",N195+SIN(RADIANS(L195*'Sinus (gesamt)'!$F$22/50))*'Sinus (gesamt)'!$F$21/100,"")</f>
        <v>-0.27932952156606394</v>
      </c>
    </row>
    <row r="196" spans="1:16" ht="12.75">
      <c r="A196" s="4">
        <v>194</v>
      </c>
      <c r="B196" s="5">
        <f t="shared" si="33"/>
        <v>3.385938748868999</v>
      </c>
      <c r="C196" s="6">
        <f t="shared" si="34"/>
        <v>-0.2419218955996675</v>
      </c>
      <c r="D196" s="4">
        <f t="shared" si="35"/>
        <v>434</v>
      </c>
      <c r="E196" s="5">
        <f t="shared" si="36"/>
        <v>7.574728953655391</v>
      </c>
      <c r="F196" s="6">
        <f t="shared" si="37"/>
        <v>0.9612616959383189</v>
      </c>
      <c r="G196" s="4">
        <f t="shared" si="38"/>
        <v>314</v>
      </c>
      <c r="H196" s="5">
        <f t="shared" si="39"/>
        <v>5.480333851262195</v>
      </c>
      <c r="I196" s="6">
        <f t="shared" si="40"/>
        <v>-0.7193398003386512</v>
      </c>
      <c r="J196" s="5">
        <f t="shared" si="41"/>
        <v>0.7193398003386514</v>
      </c>
      <c r="L196" s="4">
        <v>194</v>
      </c>
      <c r="M196" s="5">
        <f t="shared" si="42"/>
        <v>3.385938748868999</v>
      </c>
      <c r="N196" s="6">
        <f t="shared" si="43"/>
        <v>-0.2419218955996675</v>
      </c>
      <c r="O196" s="8">
        <f>IF('Sinus (gesamt)'!$J$22&lt;&gt;"",SIN(RADIANS(L196*'Sinus (gesamt)'!$F$22/50))*'Sinus (gesamt)'!$F$21/100,"")</f>
      </c>
      <c r="P196" s="9">
        <f>IF('Sinus (gesamt)'!$J$21&lt;&gt;"",N196+SIN(RADIANS(L196*'Sinus (gesamt)'!$F$22/50))*'Sinus (gesamt)'!$F$21/100,"")</f>
        <v>-0.29830345284682197</v>
      </c>
    </row>
    <row r="197" spans="1:16" ht="12.75">
      <c r="A197" s="4">
        <v>195</v>
      </c>
      <c r="B197" s="5">
        <f t="shared" si="33"/>
        <v>3.4033920413889427</v>
      </c>
      <c r="C197" s="6">
        <f t="shared" si="34"/>
        <v>-0.2588190451025208</v>
      </c>
      <c r="D197" s="4">
        <f t="shared" si="35"/>
        <v>435</v>
      </c>
      <c r="E197" s="5">
        <f t="shared" si="36"/>
        <v>7.592182246175334</v>
      </c>
      <c r="F197" s="6">
        <f t="shared" si="37"/>
        <v>0.9659258262890683</v>
      </c>
      <c r="G197" s="4">
        <f t="shared" si="38"/>
        <v>315</v>
      </c>
      <c r="H197" s="5">
        <f t="shared" si="39"/>
        <v>5.497787143782138</v>
      </c>
      <c r="I197" s="6">
        <f t="shared" si="40"/>
        <v>-0.7071067811865477</v>
      </c>
      <c r="J197" s="5">
        <f t="shared" si="41"/>
        <v>0.7071067811865475</v>
      </c>
      <c r="L197" s="4">
        <v>195</v>
      </c>
      <c r="M197" s="5">
        <f t="shared" si="42"/>
        <v>3.4033920413889427</v>
      </c>
      <c r="N197" s="6">
        <f t="shared" si="43"/>
        <v>-0.2588190451025208</v>
      </c>
      <c r="O197" s="8">
        <f>IF('Sinus (gesamt)'!$J$22&lt;&gt;"",SIN(RADIANS(L197*'Sinus (gesamt)'!$F$22/50))*'Sinus (gesamt)'!$F$21/100,"")</f>
      </c>
      <c r="P197" s="9">
        <f>IF('Sinus (gesamt)'!$J$21&lt;&gt;"",N197+SIN(RADIANS(L197*'Sinus (gesamt)'!$F$22/50))*'Sinus (gesamt)'!$F$21/100,"")</f>
        <v>-0.3167745946798649</v>
      </c>
    </row>
    <row r="198" spans="1:16" ht="12.75">
      <c r="A198" s="4">
        <v>196</v>
      </c>
      <c r="B198" s="5">
        <f t="shared" si="33"/>
        <v>3.420845333908886</v>
      </c>
      <c r="C198" s="6">
        <f t="shared" si="34"/>
        <v>-0.275637355816999</v>
      </c>
      <c r="D198" s="4">
        <f t="shared" si="35"/>
        <v>436</v>
      </c>
      <c r="E198" s="5">
        <f t="shared" si="36"/>
        <v>7.609635538695277</v>
      </c>
      <c r="F198" s="6">
        <f t="shared" si="37"/>
        <v>0.9702957262759965</v>
      </c>
      <c r="G198" s="4">
        <f t="shared" si="38"/>
        <v>316</v>
      </c>
      <c r="H198" s="5">
        <f t="shared" si="39"/>
        <v>5.515240436302081</v>
      </c>
      <c r="I198" s="6">
        <f t="shared" si="40"/>
        <v>-0.6946583704589976</v>
      </c>
      <c r="J198" s="5">
        <f t="shared" si="41"/>
        <v>0.6946583704589975</v>
      </c>
      <c r="L198" s="4">
        <v>196</v>
      </c>
      <c r="M198" s="5">
        <f t="shared" si="42"/>
        <v>3.420845333908886</v>
      </c>
      <c r="N198" s="6">
        <f t="shared" si="43"/>
        <v>-0.275637355816999</v>
      </c>
      <c r="O198" s="8">
        <f>IF('Sinus (gesamt)'!$J$22&lt;&gt;"",SIN(RADIANS(L198*'Sinus (gesamt)'!$F$22/50))*'Sinus (gesamt)'!$F$21/100,"")</f>
      </c>
      <c r="P198" s="9">
        <f>IF('Sinus (gesamt)'!$J$21&lt;&gt;"",N198+SIN(RADIANS(L198*'Sinus (gesamt)'!$F$22/50))*'Sinus (gesamt)'!$F$21/100,"")</f>
        <v>-0.3347258209977315</v>
      </c>
    </row>
    <row r="199" spans="1:16" ht="12.75">
      <c r="A199" s="4">
        <v>197</v>
      </c>
      <c r="B199" s="5">
        <f t="shared" si="33"/>
        <v>3.4382986264288293</v>
      </c>
      <c r="C199" s="6">
        <f t="shared" si="34"/>
        <v>-0.29237170472273677</v>
      </c>
      <c r="D199" s="4">
        <f t="shared" si="35"/>
        <v>437</v>
      </c>
      <c r="E199" s="5">
        <f t="shared" si="36"/>
        <v>7.62708883121522</v>
      </c>
      <c r="F199" s="6">
        <f t="shared" si="37"/>
        <v>0.9743700647852351</v>
      </c>
      <c r="G199" s="4">
        <f t="shared" si="38"/>
        <v>317</v>
      </c>
      <c r="H199" s="5">
        <f t="shared" si="39"/>
        <v>5.532693728822025</v>
      </c>
      <c r="I199" s="6">
        <f t="shared" si="40"/>
        <v>-0.6819983600624983</v>
      </c>
      <c r="J199" s="5">
        <f t="shared" si="41"/>
        <v>0.6819983600624984</v>
      </c>
      <c r="L199" s="4">
        <v>197</v>
      </c>
      <c r="M199" s="5">
        <f t="shared" si="42"/>
        <v>3.4382986264288293</v>
      </c>
      <c r="N199" s="6">
        <f t="shared" si="43"/>
        <v>-0.29237170472273677</v>
      </c>
      <c r="O199" s="8">
        <f>IF('Sinus (gesamt)'!$J$22&lt;&gt;"",SIN(RADIANS(L199*'Sinus (gesamt)'!$F$22/50))*'Sinus (gesamt)'!$F$21/100,"")</f>
      </c>
      <c r="P199" s="9">
        <f>IF('Sinus (gesamt)'!$J$21&lt;&gt;"",N199+SIN(RADIANS(L199*'Sinus (gesamt)'!$F$22/50))*'Sinus (gesamt)'!$F$21/100,"")</f>
        <v>-0.3521433866082415</v>
      </c>
    </row>
    <row r="200" spans="1:16" ht="12.75">
      <c r="A200" s="4">
        <v>198</v>
      </c>
      <c r="B200" s="5">
        <f t="shared" si="33"/>
        <v>3.4557519189487724</v>
      </c>
      <c r="C200" s="6">
        <f t="shared" si="34"/>
        <v>-0.3090169943749473</v>
      </c>
      <c r="D200" s="4">
        <f t="shared" si="35"/>
        <v>438</v>
      </c>
      <c r="E200" s="5">
        <f t="shared" si="36"/>
        <v>7.644542123735164</v>
      </c>
      <c r="F200" s="6">
        <f t="shared" si="37"/>
        <v>0.9781476007338057</v>
      </c>
      <c r="G200" s="4">
        <f t="shared" si="38"/>
        <v>318</v>
      </c>
      <c r="H200" s="5">
        <f t="shared" si="39"/>
        <v>5.550147021341968</v>
      </c>
      <c r="I200" s="6">
        <f t="shared" si="40"/>
        <v>-0.6691306063588581</v>
      </c>
      <c r="J200" s="5">
        <f t="shared" si="41"/>
        <v>0.6691306063588585</v>
      </c>
      <c r="L200" s="4">
        <v>198</v>
      </c>
      <c r="M200" s="5">
        <f t="shared" si="42"/>
        <v>3.4557519189487724</v>
      </c>
      <c r="N200" s="6">
        <f t="shared" si="43"/>
        <v>-0.3090169943749473</v>
      </c>
      <c r="O200" s="8">
        <f>IF('Sinus (gesamt)'!$J$22&lt;&gt;"",SIN(RADIANS(L200*'Sinus (gesamt)'!$F$22/50))*'Sinus (gesamt)'!$F$21/100,"")</f>
      </c>
      <c r="P200" s="9">
        <f>IF('Sinus (gesamt)'!$J$21&lt;&gt;"",N200+SIN(RADIANS(L200*'Sinus (gesamt)'!$F$22/50))*'Sinus (gesamt)'!$F$21/100,"")</f>
        <v>-0.3690169943749473</v>
      </c>
    </row>
    <row r="201" spans="1:16" ht="12.75">
      <c r="A201" s="4">
        <v>199</v>
      </c>
      <c r="B201" s="5">
        <f t="shared" si="33"/>
        <v>3.473205211468716</v>
      </c>
      <c r="C201" s="6">
        <f t="shared" si="34"/>
        <v>-0.32556815445715676</v>
      </c>
      <c r="D201" s="4">
        <f t="shared" si="35"/>
        <v>439</v>
      </c>
      <c r="E201" s="5">
        <f t="shared" si="36"/>
        <v>7.661995416255107</v>
      </c>
      <c r="F201" s="6">
        <f t="shared" si="37"/>
        <v>0.981627183447664</v>
      </c>
      <c r="G201" s="4">
        <f t="shared" si="38"/>
        <v>319</v>
      </c>
      <c r="H201" s="5">
        <f t="shared" si="39"/>
        <v>5.567600313861911</v>
      </c>
      <c r="I201" s="6">
        <f t="shared" si="40"/>
        <v>-0.6560590289905074</v>
      </c>
      <c r="J201" s="5">
        <f t="shared" si="41"/>
        <v>0.6560590289905073</v>
      </c>
      <c r="L201" s="4">
        <v>199</v>
      </c>
      <c r="M201" s="5">
        <f t="shared" si="42"/>
        <v>3.473205211468716</v>
      </c>
      <c r="N201" s="6">
        <f t="shared" si="43"/>
        <v>-0.32556815445715676</v>
      </c>
      <c r="O201" s="8">
        <f>IF('Sinus (gesamt)'!$J$22&lt;&gt;"",SIN(RADIANS(L201*'Sinus (gesamt)'!$F$22/50))*'Sinus (gesamt)'!$F$21/100,"")</f>
      </c>
      <c r="P201" s="9">
        <f>IF('Sinus (gesamt)'!$J$21&lt;&gt;"",N201+SIN(RADIANS(L201*'Sinus (gesamt)'!$F$22/50))*'Sinus (gesamt)'!$F$21/100,"")</f>
        <v>-0.3853398363426615</v>
      </c>
    </row>
    <row r="202" spans="1:16" ht="12.75">
      <c r="A202" s="4">
        <v>200</v>
      </c>
      <c r="B202" s="5">
        <f t="shared" si="33"/>
        <v>3.490658503988659</v>
      </c>
      <c r="C202" s="6">
        <f t="shared" si="34"/>
        <v>-0.34202014332566866</v>
      </c>
      <c r="D202" s="4">
        <f t="shared" si="35"/>
        <v>440</v>
      </c>
      <c r="E202" s="5">
        <f t="shared" si="36"/>
        <v>7.67944870877505</v>
      </c>
      <c r="F202" s="6">
        <f t="shared" si="37"/>
        <v>0.984807753012208</v>
      </c>
      <c r="G202" s="4">
        <f t="shared" si="38"/>
        <v>320</v>
      </c>
      <c r="H202" s="5">
        <f t="shared" si="39"/>
        <v>5.585053606381854</v>
      </c>
      <c r="I202" s="6">
        <f t="shared" si="40"/>
        <v>-0.6427876096865396</v>
      </c>
      <c r="J202" s="5">
        <f t="shared" si="41"/>
        <v>0.6427876096865394</v>
      </c>
      <c r="L202" s="4">
        <v>200</v>
      </c>
      <c r="M202" s="5">
        <f t="shared" si="42"/>
        <v>3.490658503988659</v>
      </c>
      <c r="N202" s="6">
        <f t="shared" si="43"/>
        <v>-0.34202014332566866</v>
      </c>
      <c r="O202" s="8">
        <f>IF('Sinus (gesamt)'!$J$22&lt;&gt;"",SIN(RADIANS(L202*'Sinus (gesamt)'!$F$22/50))*'Sinus (gesamt)'!$F$21/100,"")</f>
      </c>
      <c r="P202" s="9">
        <f>IF('Sinus (gesamt)'!$J$21&lt;&gt;"",N202+SIN(RADIANS(L202*'Sinus (gesamt)'!$F$22/50))*'Sinus (gesamt)'!$F$21/100,"")</f>
        <v>-0.4011086085064011</v>
      </c>
    </row>
    <row r="203" spans="1:16" ht="12.75">
      <c r="A203" s="4">
        <v>201</v>
      </c>
      <c r="B203" s="5">
        <f t="shared" si="33"/>
        <v>3.5081117965086026</v>
      </c>
      <c r="C203" s="6">
        <f t="shared" si="34"/>
        <v>-0.35836794954530043</v>
      </c>
      <c r="D203" s="4">
        <f t="shared" si="35"/>
        <v>441</v>
      </c>
      <c r="E203" s="5">
        <f t="shared" si="36"/>
        <v>7.696902001294993</v>
      </c>
      <c r="F203" s="6">
        <f t="shared" si="37"/>
        <v>0.9876883405951377</v>
      </c>
      <c r="G203" s="4">
        <f t="shared" si="38"/>
        <v>321</v>
      </c>
      <c r="H203" s="5">
        <f t="shared" si="39"/>
        <v>5.602506898901797</v>
      </c>
      <c r="I203" s="6">
        <f t="shared" si="40"/>
        <v>-0.6293203910498378</v>
      </c>
      <c r="J203" s="5">
        <f t="shared" si="41"/>
        <v>0.6293203910498373</v>
      </c>
      <c r="L203" s="4">
        <v>201</v>
      </c>
      <c r="M203" s="5">
        <f t="shared" si="42"/>
        <v>3.5081117965086026</v>
      </c>
      <c r="N203" s="6">
        <f t="shared" si="43"/>
        <v>-0.35836794954530043</v>
      </c>
      <c r="O203" s="8">
        <f>IF('Sinus (gesamt)'!$J$22&lt;&gt;"",SIN(RADIANS(L203*'Sinus (gesamt)'!$F$22/50))*'Sinus (gesamt)'!$F$21/100,"")</f>
      </c>
      <c r="P203" s="9">
        <f>IF('Sinus (gesamt)'!$J$21&lt;&gt;"",N203+SIN(RADIANS(L203*'Sinus (gesamt)'!$F$22/50))*'Sinus (gesamt)'!$F$21/100,"")</f>
        <v>-0.41632349912264455</v>
      </c>
    </row>
    <row r="204" spans="1:16" ht="12.75">
      <c r="A204" s="4">
        <v>202</v>
      </c>
      <c r="B204" s="5">
        <f t="shared" si="33"/>
        <v>3.5255650890285457</v>
      </c>
      <c r="C204" s="6">
        <f t="shared" si="34"/>
        <v>-0.374606593415912</v>
      </c>
      <c r="D204" s="4">
        <f t="shared" si="35"/>
        <v>442</v>
      </c>
      <c r="E204" s="5">
        <f t="shared" si="36"/>
        <v>7.714355293814936</v>
      </c>
      <c r="F204" s="6">
        <f t="shared" si="37"/>
        <v>0.9902680687415703</v>
      </c>
      <c r="G204" s="4">
        <f t="shared" si="38"/>
        <v>322</v>
      </c>
      <c r="H204" s="5">
        <f t="shared" si="39"/>
        <v>5.619960191421741</v>
      </c>
      <c r="I204" s="6">
        <f t="shared" si="40"/>
        <v>-0.6156614753256582</v>
      </c>
      <c r="J204" s="5">
        <f t="shared" si="41"/>
        <v>0.6156614753256582</v>
      </c>
      <c r="L204" s="4">
        <v>202</v>
      </c>
      <c r="M204" s="5">
        <f t="shared" si="42"/>
        <v>3.5255650890285457</v>
      </c>
      <c r="N204" s="6">
        <f t="shared" si="43"/>
        <v>-0.374606593415912</v>
      </c>
      <c r="O204" s="8">
        <f>IF('Sinus (gesamt)'!$J$22&lt;&gt;"",SIN(RADIANS(L204*'Sinus (gesamt)'!$F$22/50))*'Sinus (gesamt)'!$F$21/100,"")</f>
      </c>
      <c r="P204" s="9">
        <f>IF('Sinus (gesamt)'!$J$21&lt;&gt;"",N204+SIN(RADIANS(L204*'Sinus (gesamt)'!$F$22/50))*'Sinus (gesamt)'!$F$21/100,"")</f>
        <v>-0.4309881506630665</v>
      </c>
    </row>
    <row r="205" spans="1:16" ht="12.75">
      <c r="A205" s="4">
        <v>203</v>
      </c>
      <c r="B205" s="5">
        <f t="shared" si="33"/>
        <v>3.543018381548489</v>
      </c>
      <c r="C205" s="6">
        <f t="shared" si="34"/>
        <v>-0.39073112848927355</v>
      </c>
      <c r="D205" s="4">
        <f t="shared" si="35"/>
        <v>443</v>
      </c>
      <c r="E205" s="5">
        <f t="shared" si="36"/>
        <v>7.73180858633488</v>
      </c>
      <c r="F205" s="6">
        <f t="shared" si="37"/>
        <v>0.9925461516413221</v>
      </c>
      <c r="G205" s="4">
        <f t="shared" si="38"/>
        <v>323</v>
      </c>
      <c r="H205" s="5">
        <f t="shared" si="39"/>
        <v>5.6374134839416845</v>
      </c>
      <c r="I205" s="6">
        <f t="shared" si="40"/>
        <v>-0.6018150231520483</v>
      </c>
      <c r="J205" s="5">
        <f t="shared" si="41"/>
        <v>0.6018150231520485</v>
      </c>
      <c r="L205" s="4">
        <v>203</v>
      </c>
      <c r="M205" s="5">
        <f t="shared" si="42"/>
        <v>3.543018381548489</v>
      </c>
      <c r="N205" s="6">
        <f t="shared" si="43"/>
        <v>-0.39073112848927355</v>
      </c>
      <c r="O205" s="8">
        <f>IF('Sinus (gesamt)'!$J$22&lt;&gt;"",SIN(RADIANS(L205*'Sinus (gesamt)'!$F$22/50))*'Sinus (gesamt)'!$F$21/100,"")</f>
      </c>
      <c r="P205" s="9">
        <f>IF('Sinus (gesamt)'!$J$21&lt;&gt;"",N205+SIN(RADIANS(L205*'Sinus (gesamt)'!$F$22/50))*'Sinus (gesamt)'!$F$21/100,"")</f>
        <v>-0.44510959571147257</v>
      </c>
    </row>
    <row r="206" spans="1:16" ht="12.75">
      <c r="A206" s="4">
        <v>204</v>
      </c>
      <c r="B206" s="5">
        <f t="shared" si="33"/>
        <v>3.5604716740684323</v>
      </c>
      <c r="C206" s="6">
        <f t="shared" si="34"/>
        <v>-0.4067366430758002</v>
      </c>
      <c r="D206" s="4">
        <f t="shared" si="35"/>
        <v>444</v>
      </c>
      <c r="E206" s="5">
        <f t="shared" si="36"/>
        <v>7.749261878854823</v>
      </c>
      <c r="F206" s="6">
        <f t="shared" si="37"/>
        <v>0.9945218953682733</v>
      </c>
      <c r="G206" s="4">
        <f t="shared" si="38"/>
        <v>324</v>
      </c>
      <c r="H206" s="5">
        <f t="shared" si="39"/>
        <v>5.654866776461628</v>
      </c>
      <c r="I206" s="6">
        <f t="shared" si="40"/>
        <v>-0.5877852522924734</v>
      </c>
      <c r="J206" s="5">
        <f t="shared" si="41"/>
        <v>0.5877852522924731</v>
      </c>
      <c r="L206" s="4">
        <v>204</v>
      </c>
      <c r="M206" s="5">
        <f t="shared" si="42"/>
        <v>3.5604716740684323</v>
      </c>
      <c r="N206" s="6">
        <f t="shared" si="43"/>
        <v>-0.4067366430758002</v>
      </c>
      <c r="O206" s="8">
        <f>IF('Sinus (gesamt)'!$J$22&lt;&gt;"",SIN(RADIANS(L206*'Sinus (gesamt)'!$F$22/50))*'Sinus (gesamt)'!$F$21/100,"")</f>
      </c>
      <c r="P206" s="9">
        <f>IF('Sinus (gesamt)'!$J$21&lt;&gt;"",N206+SIN(RADIANS(L206*'Sinus (gesamt)'!$F$22/50))*'Sinus (gesamt)'!$F$21/100,"")</f>
        <v>-0.4586981673028665</v>
      </c>
    </row>
    <row r="207" spans="1:16" ht="12.75">
      <c r="A207" s="4">
        <v>205</v>
      </c>
      <c r="B207" s="5">
        <f t="shared" si="33"/>
        <v>3.5779249665883754</v>
      </c>
      <c r="C207" s="6">
        <f t="shared" si="34"/>
        <v>-0.4226182617406993</v>
      </c>
      <c r="D207" s="4">
        <f t="shared" si="35"/>
        <v>445</v>
      </c>
      <c r="E207" s="5">
        <f t="shared" si="36"/>
        <v>7.766715171374766</v>
      </c>
      <c r="F207" s="6">
        <f t="shared" si="37"/>
        <v>0.9961946980917455</v>
      </c>
      <c r="G207" s="4">
        <f t="shared" si="38"/>
        <v>325</v>
      </c>
      <c r="H207" s="5">
        <f t="shared" si="39"/>
        <v>5.672320068981571</v>
      </c>
      <c r="I207" s="6">
        <f t="shared" si="40"/>
        <v>-0.5735764363510465</v>
      </c>
      <c r="J207" s="5">
        <f t="shared" si="41"/>
        <v>0.5735764363510463</v>
      </c>
      <c r="L207" s="4">
        <v>205</v>
      </c>
      <c r="M207" s="5">
        <f t="shared" si="42"/>
        <v>3.5779249665883754</v>
      </c>
      <c r="N207" s="6">
        <f t="shared" si="43"/>
        <v>-0.4226182617406993</v>
      </c>
      <c r="O207" s="8">
        <f>IF('Sinus (gesamt)'!$J$22&lt;&gt;"",SIN(RADIANS(L207*'Sinus (gesamt)'!$F$22/50))*'Sinus (gesamt)'!$F$21/100,"")</f>
      </c>
      <c r="P207" s="9">
        <f>IF('Sinus (gesamt)'!$J$21&lt;&gt;"",N207+SIN(RADIANS(L207*'Sinus (gesamt)'!$F$22/50))*'Sinus (gesamt)'!$F$21/100,"")</f>
        <v>-0.47176738439803884</v>
      </c>
    </row>
    <row r="208" spans="1:16" ht="12.75">
      <c r="A208" s="4">
        <v>206</v>
      </c>
      <c r="B208" s="5">
        <f t="shared" si="33"/>
        <v>3.595378259108319</v>
      </c>
      <c r="C208" s="6">
        <f t="shared" si="34"/>
        <v>-0.43837114678907746</v>
      </c>
      <c r="D208" s="4">
        <f t="shared" si="35"/>
        <v>446</v>
      </c>
      <c r="E208" s="5">
        <f t="shared" si="36"/>
        <v>7.7841684638947095</v>
      </c>
      <c r="F208" s="6">
        <f t="shared" si="37"/>
        <v>0.9975640502598242</v>
      </c>
      <c r="G208" s="4">
        <f t="shared" si="38"/>
        <v>326</v>
      </c>
      <c r="H208" s="5">
        <f t="shared" si="39"/>
        <v>5.689773361501515</v>
      </c>
      <c r="I208" s="6">
        <f t="shared" si="40"/>
        <v>-0.5591929034707466</v>
      </c>
      <c r="J208" s="5">
        <f t="shared" si="41"/>
        <v>0.5591929034707468</v>
      </c>
      <c r="L208" s="4">
        <v>206</v>
      </c>
      <c r="M208" s="5">
        <f t="shared" si="42"/>
        <v>3.595378259108319</v>
      </c>
      <c r="N208" s="6">
        <f t="shared" si="43"/>
        <v>-0.43837114678907746</v>
      </c>
      <c r="O208" s="8">
        <f>IF('Sinus (gesamt)'!$J$22&lt;&gt;"",SIN(RADIANS(L208*'Sinus (gesamt)'!$F$22/50))*'Sinus (gesamt)'!$F$21/100,"")</f>
      </c>
      <c r="P208" s="9">
        <f>IF('Sinus (gesamt)'!$J$21&lt;&gt;"",N208+SIN(RADIANS(L208*'Sinus (gesamt)'!$F$22/50))*'Sinus (gesamt)'!$F$21/100,"")</f>
        <v>-0.4843338133762161</v>
      </c>
    </row>
    <row r="209" spans="1:16" ht="12.75">
      <c r="A209" s="4">
        <v>207</v>
      </c>
      <c r="B209" s="5">
        <f t="shared" si="33"/>
        <v>3.612831551628262</v>
      </c>
      <c r="C209" s="6">
        <f t="shared" si="34"/>
        <v>-0.4539904997395467</v>
      </c>
      <c r="D209" s="4">
        <f t="shared" si="35"/>
        <v>447</v>
      </c>
      <c r="E209" s="5">
        <f t="shared" si="36"/>
        <v>7.8016217564146535</v>
      </c>
      <c r="F209" s="6">
        <f t="shared" si="37"/>
        <v>0.9986295347545739</v>
      </c>
      <c r="G209" s="4">
        <f t="shared" si="38"/>
        <v>327</v>
      </c>
      <c r="H209" s="5">
        <f t="shared" si="39"/>
        <v>5.707226654021458</v>
      </c>
      <c r="I209" s="6">
        <f t="shared" si="40"/>
        <v>-0.544639035015027</v>
      </c>
      <c r="J209" s="5">
        <f t="shared" si="41"/>
        <v>0.5446390350150272</v>
      </c>
      <c r="L209" s="4">
        <v>207</v>
      </c>
      <c r="M209" s="5">
        <f t="shared" si="42"/>
        <v>3.612831551628262</v>
      </c>
      <c r="N209" s="6">
        <f t="shared" si="43"/>
        <v>-0.4539904997395467</v>
      </c>
      <c r="O209" s="8">
        <f>IF('Sinus (gesamt)'!$J$22&lt;&gt;"",SIN(RADIANS(L209*'Sinus (gesamt)'!$F$22/50))*'Sinus (gesamt)'!$F$21/100,"")</f>
      </c>
      <c r="P209" s="9">
        <f>IF('Sinus (gesamt)'!$J$21&lt;&gt;"",N209+SIN(RADIANS(L209*'Sinus (gesamt)'!$F$22/50))*'Sinus (gesamt)'!$F$21/100,"")</f>
        <v>-0.4964169066107396</v>
      </c>
    </row>
    <row r="210" spans="1:16" ht="12.75">
      <c r="A210" s="4">
        <v>208</v>
      </c>
      <c r="B210" s="5">
        <f t="shared" si="33"/>
        <v>3.6302848441482056</v>
      </c>
      <c r="C210" s="6">
        <f t="shared" si="34"/>
        <v>-0.46947156278589086</v>
      </c>
      <c r="D210" s="4">
        <f t="shared" si="35"/>
        <v>448</v>
      </c>
      <c r="E210" s="5">
        <f t="shared" si="36"/>
        <v>7.819075048934597</v>
      </c>
      <c r="F210" s="6">
        <f t="shared" si="37"/>
        <v>0.9993908270190958</v>
      </c>
      <c r="G210" s="4">
        <f t="shared" si="38"/>
        <v>328</v>
      </c>
      <c r="H210" s="5">
        <f t="shared" si="39"/>
        <v>5.724679946541401</v>
      </c>
      <c r="I210" s="6">
        <f t="shared" si="40"/>
        <v>-0.529919264233205</v>
      </c>
      <c r="J210" s="5">
        <f t="shared" si="41"/>
        <v>0.5299192642332049</v>
      </c>
      <c r="L210" s="4">
        <v>208</v>
      </c>
      <c r="M210" s="5">
        <f t="shared" si="42"/>
        <v>3.6302848441482056</v>
      </c>
      <c r="N210" s="6">
        <f t="shared" si="43"/>
        <v>-0.46947156278589086</v>
      </c>
      <c r="O210" s="8">
        <f>IF('Sinus (gesamt)'!$J$22&lt;&gt;"",SIN(RADIANS(L210*'Sinus (gesamt)'!$F$22/50))*'Sinus (gesamt)'!$F$21/100,"")</f>
      </c>
      <c r="P210" s="9">
        <f>IF('Sinus (gesamt)'!$J$21&lt;&gt;"",N210+SIN(RADIANS(L210*'Sinus (gesamt)'!$F$22/50))*'Sinus (gesamt)'!$F$21/100,"")</f>
        <v>-0.5080388193670832</v>
      </c>
    </row>
    <row r="211" spans="1:16" ht="12.75">
      <c r="A211" s="4">
        <v>209</v>
      </c>
      <c r="B211" s="5">
        <f t="shared" si="33"/>
        <v>3.6477381366681487</v>
      </c>
      <c r="C211" s="6">
        <f t="shared" si="34"/>
        <v>-0.48480962024633695</v>
      </c>
      <c r="D211" s="4">
        <f t="shared" si="35"/>
        <v>449</v>
      </c>
      <c r="E211" s="5">
        <f t="shared" si="36"/>
        <v>7.83652834145454</v>
      </c>
      <c r="F211" s="6">
        <f t="shared" si="37"/>
        <v>0.9998476951563913</v>
      </c>
      <c r="G211" s="4">
        <f t="shared" si="38"/>
        <v>329</v>
      </c>
      <c r="H211" s="5">
        <f t="shared" si="39"/>
        <v>5.742133239061344</v>
      </c>
      <c r="I211" s="6">
        <f t="shared" si="40"/>
        <v>-0.5150380749100545</v>
      </c>
      <c r="J211" s="5">
        <f t="shared" si="41"/>
        <v>0.5150380749100543</v>
      </c>
      <c r="L211" s="4">
        <v>209</v>
      </c>
      <c r="M211" s="5">
        <f t="shared" si="42"/>
        <v>3.6477381366681487</v>
      </c>
      <c r="N211" s="6">
        <f t="shared" si="43"/>
        <v>-0.48480962024633695</v>
      </c>
      <c r="O211" s="8">
        <f>IF('Sinus (gesamt)'!$J$22&lt;&gt;"",SIN(RADIANS(L211*'Sinus (gesamt)'!$F$22/50))*'Sinus (gesamt)'!$F$21/100,"")</f>
      </c>
      <c r="P211" s="9">
        <f>IF('Sinus (gesamt)'!$J$21&lt;&gt;"",N211+SIN(RADIANS(L211*'Sinus (gesamt)'!$F$22/50))*'Sinus (gesamt)'!$F$21/100,"")</f>
        <v>-0.5192242064273997</v>
      </c>
    </row>
    <row r="212" spans="1:16" ht="12.75">
      <c r="A212" s="4">
        <v>210</v>
      </c>
      <c r="B212" s="5">
        <f t="shared" si="33"/>
        <v>3.6651914291880923</v>
      </c>
      <c r="C212" s="6">
        <f t="shared" si="34"/>
        <v>-0.5000000000000001</v>
      </c>
      <c r="D212" s="4">
        <f t="shared" si="35"/>
        <v>450</v>
      </c>
      <c r="E212" s="5">
        <f t="shared" si="36"/>
        <v>7.853981633974483</v>
      </c>
      <c r="F212" s="6">
        <f t="shared" si="37"/>
        <v>1</v>
      </c>
      <c r="G212" s="4">
        <f t="shared" si="38"/>
        <v>330</v>
      </c>
      <c r="H212" s="5">
        <f t="shared" si="39"/>
        <v>5.759586531581287</v>
      </c>
      <c r="I212" s="6">
        <f t="shared" si="40"/>
        <v>-0.5000000000000004</v>
      </c>
      <c r="J212" s="5">
        <f t="shared" si="41"/>
        <v>0.4999999999999999</v>
      </c>
      <c r="L212" s="4">
        <v>210</v>
      </c>
      <c r="M212" s="5">
        <f t="shared" si="42"/>
        <v>3.6651914291880923</v>
      </c>
      <c r="N212" s="6">
        <f t="shared" si="43"/>
        <v>-0.5000000000000001</v>
      </c>
      <c r="O212" s="8">
        <f>IF('Sinus (gesamt)'!$J$22&lt;&gt;"",SIN(RADIANS(L212*'Sinus (gesamt)'!$F$22/50))*'Sinus (gesamt)'!$F$21/100,"")</f>
      </c>
      <c r="P212" s="9">
        <f>IF('Sinus (gesamt)'!$J$21&lt;&gt;"",N212+SIN(RADIANS(L212*'Sinus (gesamt)'!$F$22/50))*'Sinus (gesamt)'!$F$21/100,"")</f>
        <v>-0.5300000000000001</v>
      </c>
    </row>
    <row r="213" spans="1:16" ht="12.75">
      <c r="A213" s="4">
        <v>211</v>
      </c>
      <c r="B213" s="5">
        <f t="shared" si="33"/>
        <v>3.6826447217080354</v>
      </c>
      <c r="C213" s="6">
        <f t="shared" si="34"/>
        <v>-0.5150380749100542</v>
      </c>
      <c r="D213" s="4">
        <f t="shared" si="35"/>
        <v>451</v>
      </c>
      <c r="E213" s="5">
        <f t="shared" si="36"/>
        <v>7.871434926494426</v>
      </c>
      <c r="F213" s="6">
        <f t="shared" si="37"/>
        <v>0.9998476951563913</v>
      </c>
      <c r="G213" s="4">
        <f t="shared" si="38"/>
        <v>331</v>
      </c>
      <c r="H213" s="5">
        <f t="shared" si="39"/>
        <v>5.777039824101231</v>
      </c>
      <c r="I213" s="6">
        <f t="shared" si="40"/>
        <v>-0.4848096202463369</v>
      </c>
      <c r="J213" s="5">
        <f t="shared" si="41"/>
        <v>0.4848096202463371</v>
      </c>
      <c r="L213" s="4">
        <v>211</v>
      </c>
      <c r="M213" s="5">
        <f t="shared" si="42"/>
        <v>3.6826447217080354</v>
      </c>
      <c r="N213" s="6">
        <f t="shared" si="43"/>
        <v>-0.5150380749100542</v>
      </c>
      <c r="O213" s="8">
        <f>IF('Sinus (gesamt)'!$J$22&lt;&gt;"",SIN(RADIANS(L213*'Sinus (gesamt)'!$F$22/50))*'Sinus (gesamt)'!$F$21/100,"")</f>
      </c>
      <c r="P213" s="9">
        <f>IF('Sinus (gesamt)'!$J$21&lt;&gt;"",N213+SIN(RADIANS(L213*'Sinus (gesamt)'!$F$22/50))*'Sinus (gesamt)'!$F$21/100,"")</f>
        <v>-0.5403951706144963</v>
      </c>
    </row>
    <row r="214" spans="1:16" ht="12.75">
      <c r="A214" s="4">
        <v>212</v>
      </c>
      <c r="B214" s="5">
        <f t="shared" si="33"/>
        <v>3.7000980142279785</v>
      </c>
      <c r="C214" s="6">
        <f t="shared" si="34"/>
        <v>-0.5299192642332048</v>
      </c>
      <c r="D214" s="4">
        <f t="shared" si="35"/>
        <v>452</v>
      </c>
      <c r="E214" s="5">
        <f t="shared" si="36"/>
        <v>7.88888821901437</v>
      </c>
      <c r="F214" s="6">
        <f t="shared" si="37"/>
        <v>0.9993908270190958</v>
      </c>
      <c r="G214" s="4">
        <f t="shared" si="38"/>
        <v>332</v>
      </c>
      <c r="H214" s="5">
        <f t="shared" si="39"/>
        <v>5.794493116621174</v>
      </c>
      <c r="I214" s="6">
        <f t="shared" si="40"/>
        <v>-0.4694715627858908</v>
      </c>
      <c r="J214" s="5">
        <f t="shared" si="41"/>
        <v>0.469471562785891</v>
      </c>
      <c r="L214" s="4">
        <v>212</v>
      </c>
      <c r="M214" s="5">
        <f t="shared" si="42"/>
        <v>3.7000980142279785</v>
      </c>
      <c r="N214" s="6">
        <f t="shared" si="43"/>
        <v>-0.5299192642332048</v>
      </c>
      <c r="O214" s="8">
        <f>IF('Sinus (gesamt)'!$J$22&lt;&gt;"",SIN(RADIANS(L214*'Sinus (gesamt)'!$F$22/50))*'Sinus (gesamt)'!$F$21/100,"")</f>
      </c>
      <c r="P214" s="9">
        <f>IF('Sinus (gesamt)'!$J$21&lt;&gt;"",N214+SIN(RADIANS(L214*'Sinus (gesamt)'!$F$22/50))*'Sinus (gesamt)'!$F$21/100,"")</f>
        <v>-0.5504404728327449</v>
      </c>
    </row>
    <row r="215" spans="1:16" ht="12.75">
      <c r="A215" s="4">
        <v>213</v>
      </c>
      <c r="B215" s="5">
        <f t="shared" si="33"/>
        <v>3.717551306747922</v>
      </c>
      <c r="C215" s="6">
        <f t="shared" si="34"/>
        <v>-0.5446390350150271</v>
      </c>
      <c r="D215" s="4">
        <f t="shared" si="35"/>
        <v>453</v>
      </c>
      <c r="E215" s="5">
        <f t="shared" si="36"/>
        <v>7.906341511534313</v>
      </c>
      <c r="F215" s="6">
        <f t="shared" si="37"/>
        <v>0.9986295347545738</v>
      </c>
      <c r="G215" s="4">
        <f t="shared" si="38"/>
        <v>333</v>
      </c>
      <c r="H215" s="5">
        <f t="shared" si="39"/>
        <v>5.811946409141117</v>
      </c>
      <c r="I215" s="6">
        <f t="shared" si="40"/>
        <v>-0.45399049973954697</v>
      </c>
      <c r="J215" s="5">
        <f t="shared" si="41"/>
        <v>0.45399049973954675</v>
      </c>
      <c r="L215" s="4">
        <v>213</v>
      </c>
      <c r="M215" s="5">
        <f t="shared" si="42"/>
        <v>3.717551306747922</v>
      </c>
      <c r="N215" s="6">
        <f t="shared" si="43"/>
        <v>-0.5446390350150271</v>
      </c>
      <c r="O215" s="8">
        <f>IF('Sinus (gesamt)'!$J$22&lt;&gt;"",SIN(RADIANS(L215*'Sinus (gesamt)'!$F$22/50))*'Sinus (gesamt)'!$F$21/100,"")</f>
      </c>
      <c r="P215" s="9">
        <f>IF('Sinus (gesamt)'!$J$21&lt;&gt;"",N215+SIN(RADIANS(L215*'Sinus (gesamt)'!$F$22/50))*'Sinus (gesamt)'!$F$21/100,"")</f>
        <v>-0.5601681777211782</v>
      </c>
    </row>
    <row r="216" spans="1:16" ht="12.75">
      <c r="A216" s="4">
        <v>214</v>
      </c>
      <c r="B216" s="5">
        <f t="shared" si="33"/>
        <v>3.735004599267865</v>
      </c>
      <c r="C216" s="6">
        <f t="shared" si="34"/>
        <v>-0.5591929034707467</v>
      </c>
      <c r="D216" s="4">
        <f t="shared" si="35"/>
        <v>454</v>
      </c>
      <c r="E216" s="5">
        <f t="shared" si="36"/>
        <v>7.923794804054256</v>
      </c>
      <c r="F216" s="6">
        <f t="shared" si="37"/>
        <v>0.9975640502598243</v>
      </c>
      <c r="G216" s="4">
        <f t="shared" si="38"/>
        <v>334</v>
      </c>
      <c r="H216" s="5">
        <f t="shared" si="39"/>
        <v>5.82939970166106</v>
      </c>
      <c r="I216" s="6">
        <f t="shared" si="40"/>
        <v>-0.4383711467890778</v>
      </c>
      <c r="J216" s="5">
        <f t="shared" si="41"/>
        <v>0.4383711467890776</v>
      </c>
      <c r="L216" s="4">
        <v>214</v>
      </c>
      <c r="M216" s="5">
        <f t="shared" si="42"/>
        <v>3.735004599267865</v>
      </c>
      <c r="N216" s="6">
        <f t="shared" si="43"/>
        <v>-0.5591929034707467</v>
      </c>
      <c r="O216" s="8">
        <f>IF('Sinus (gesamt)'!$J$22&lt;&gt;"",SIN(RADIANS(L216*'Sinus (gesamt)'!$F$22/50))*'Sinus (gesamt)'!$F$21/100,"")</f>
      </c>
      <c r="P216" s="9">
        <f>IF('Sinus (gesamt)'!$J$21&lt;&gt;"",N216+SIN(RADIANS(L216*'Sinus (gesamt)'!$F$22/50))*'Sinus (gesamt)'!$F$21/100,"")</f>
        <v>-0.5696117941307626</v>
      </c>
    </row>
    <row r="217" spans="1:16" ht="12.75">
      <c r="A217" s="4">
        <v>215</v>
      </c>
      <c r="B217" s="5">
        <f t="shared" si="33"/>
        <v>3.7524578917878086</v>
      </c>
      <c r="C217" s="6">
        <f t="shared" si="34"/>
        <v>-0.5735764363510462</v>
      </c>
      <c r="D217" s="4">
        <f t="shared" si="35"/>
        <v>455</v>
      </c>
      <c r="E217" s="5">
        <f t="shared" si="36"/>
        <v>7.941248096574199</v>
      </c>
      <c r="F217" s="6">
        <f t="shared" si="37"/>
        <v>0.9961946980917455</v>
      </c>
      <c r="G217" s="4">
        <f t="shared" si="38"/>
        <v>335</v>
      </c>
      <c r="H217" s="5">
        <f t="shared" si="39"/>
        <v>5.846852994181004</v>
      </c>
      <c r="I217" s="6">
        <f t="shared" si="40"/>
        <v>-0.4226182617406992</v>
      </c>
      <c r="J217" s="5">
        <f t="shared" si="41"/>
        <v>0.4226182617406994</v>
      </c>
      <c r="L217" s="4">
        <v>215</v>
      </c>
      <c r="M217" s="5">
        <f t="shared" si="42"/>
        <v>3.7524578917878086</v>
      </c>
      <c r="N217" s="6">
        <f t="shared" si="43"/>
        <v>-0.5735764363510462</v>
      </c>
      <c r="O217" s="8">
        <f>IF('Sinus (gesamt)'!$J$22&lt;&gt;"",SIN(RADIANS(L217*'Sinus (gesamt)'!$F$22/50))*'Sinus (gesamt)'!$F$21/100,"")</f>
      </c>
      <c r="P217" s="9">
        <f>IF('Sinus (gesamt)'!$J$21&lt;&gt;"",N217+SIN(RADIANS(L217*'Sinus (gesamt)'!$F$22/50))*'Sinus (gesamt)'!$F$21/100,"")</f>
        <v>-0.5788057809159056</v>
      </c>
    </row>
    <row r="218" spans="1:16" ht="12.75">
      <c r="A218" s="4">
        <v>216</v>
      </c>
      <c r="B218" s="5">
        <f t="shared" si="33"/>
        <v>3.7699111843077517</v>
      </c>
      <c r="C218" s="6">
        <f t="shared" si="34"/>
        <v>-0.587785252292473</v>
      </c>
      <c r="D218" s="4">
        <f t="shared" si="35"/>
        <v>456</v>
      </c>
      <c r="E218" s="5">
        <f t="shared" si="36"/>
        <v>7.958701389094143</v>
      </c>
      <c r="F218" s="6">
        <f t="shared" si="37"/>
        <v>0.9945218953682733</v>
      </c>
      <c r="G218" s="4">
        <f t="shared" si="38"/>
        <v>336</v>
      </c>
      <c r="H218" s="5">
        <f t="shared" si="39"/>
        <v>5.8643062867009474</v>
      </c>
      <c r="I218" s="6">
        <f t="shared" si="40"/>
        <v>-0.40673664307580015</v>
      </c>
      <c r="J218" s="5">
        <f t="shared" si="41"/>
        <v>0.40673664307580026</v>
      </c>
      <c r="L218" s="4">
        <v>216</v>
      </c>
      <c r="M218" s="5">
        <f t="shared" si="42"/>
        <v>3.7699111843077517</v>
      </c>
      <c r="N218" s="6">
        <f t="shared" si="43"/>
        <v>-0.587785252292473</v>
      </c>
      <c r="O218" s="8">
        <f>IF('Sinus (gesamt)'!$J$22&lt;&gt;"",SIN(RADIANS(L218*'Sinus (gesamt)'!$F$22/50))*'Sinus (gesamt)'!$F$21/100,"")</f>
      </c>
      <c r="P218" s="9">
        <f>IF('Sinus (gesamt)'!$J$21&lt;&gt;"",N218+SIN(RADIANS(L218*'Sinus (gesamt)'!$F$22/50))*'Sinus (gesamt)'!$F$21/100,"")</f>
        <v>-0.587785252292473</v>
      </c>
    </row>
    <row r="219" spans="1:16" ht="12.75">
      <c r="A219" s="4">
        <v>217</v>
      </c>
      <c r="B219" s="5">
        <f t="shared" si="33"/>
        <v>3.7873644768276953</v>
      </c>
      <c r="C219" s="6">
        <f t="shared" si="34"/>
        <v>-0.6018150231520484</v>
      </c>
      <c r="D219" s="4">
        <f t="shared" si="35"/>
        <v>457</v>
      </c>
      <c r="E219" s="5">
        <f t="shared" si="36"/>
        <v>7.976154681614086</v>
      </c>
      <c r="F219" s="6">
        <f t="shared" si="37"/>
        <v>0.992546151641322</v>
      </c>
      <c r="G219" s="4">
        <f t="shared" si="38"/>
        <v>337</v>
      </c>
      <c r="H219" s="5">
        <f t="shared" si="39"/>
        <v>5.8817595792208905</v>
      </c>
      <c r="I219" s="6">
        <f t="shared" si="40"/>
        <v>-0.3907311284892739</v>
      </c>
      <c r="J219" s="5">
        <f t="shared" si="41"/>
        <v>0.3907311284892736</v>
      </c>
      <c r="L219" s="4">
        <v>217</v>
      </c>
      <c r="M219" s="5">
        <f t="shared" si="42"/>
        <v>3.7873644768276953</v>
      </c>
      <c r="N219" s="6">
        <f t="shared" si="43"/>
        <v>-0.6018150231520484</v>
      </c>
      <c r="O219" s="8">
        <f>IF('Sinus (gesamt)'!$J$22&lt;&gt;"",SIN(RADIANS(L219*'Sinus (gesamt)'!$F$22/50))*'Sinus (gesamt)'!$F$21/100,"")</f>
      </c>
      <c r="P219" s="9">
        <f>IF('Sinus (gesamt)'!$J$21&lt;&gt;"",N219+SIN(RADIANS(L219*'Sinus (gesamt)'!$F$22/50))*'Sinus (gesamt)'!$F$21/100,"")</f>
        <v>-0.5965856785871888</v>
      </c>
    </row>
    <row r="220" spans="1:16" ht="12.75">
      <c r="A220" s="4">
        <v>218</v>
      </c>
      <c r="B220" s="5">
        <f t="shared" si="33"/>
        <v>3.8048177693476384</v>
      </c>
      <c r="C220" s="6">
        <f t="shared" si="34"/>
        <v>-0.6156614753256582</v>
      </c>
      <c r="D220" s="4">
        <f t="shared" si="35"/>
        <v>458</v>
      </c>
      <c r="E220" s="5">
        <f t="shared" si="36"/>
        <v>7.993607974134029</v>
      </c>
      <c r="F220" s="6">
        <f t="shared" si="37"/>
        <v>0.9902680687415704</v>
      </c>
      <c r="G220" s="4">
        <f t="shared" si="38"/>
        <v>338</v>
      </c>
      <c r="H220" s="5">
        <f t="shared" si="39"/>
        <v>5.899212871740834</v>
      </c>
      <c r="I220" s="6">
        <f t="shared" si="40"/>
        <v>-0.37460659341591235</v>
      </c>
      <c r="J220" s="5">
        <f t="shared" si="41"/>
        <v>0.3746065934159122</v>
      </c>
      <c r="L220" s="4">
        <v>218</v>
      </c>
      <c r="M220" s="5">
        <f t="shared" si="42"/>
        <v>3.8048177693476384</v>
      </c>
      <c r="N220" s="6">
        <f t="shared" si="43"/>
        <v>-0.6156614753256582</v>
      </c>
      <c r="O220" s="8">
        <f>IF('Sinus (gesamt)'!$J$22&lt;&gt;"",SIN(RADIANS(L220*'Sinus (gesamt)'!$F$22/50))*'Sinus (gesamt)'!$F$21/100,"")</f>
      </c>
      <c r="P220" s="9">
        <f>IF('Sinus (gesamt)'!$J$21&lt;&gt;"",N220+SIN(RADIANS(L220*'Sinus (gesamt)'!$F$22/50))*'Sinus (gesamt)'!$F$21/100,"")</f>
        <v>-0.6052425846656424</v>
      </c>
    </row>
    <row r="221" spans="1:16" ht="12.75">
      <c r="A221" s="4">
        <v>219</v>
      </c>
      <c r="B221" s="5">
        <f t="shared" si="33"/>
        <v>3.822271061867582</v>
      </c>
      <c r="C221" s="6">
        <f t="shared" si="34"/>
        <v>-0.6293203910498376</v>
      </c>
      <c r="D221" s="4">
        <f t="shared" si="35"/>
        <v>459</v>
      </c>
      <c r="E221" s="5">
        <f t="shared" si="36"/>
        <v>8.011061266653973</v>
      </c>
      <c r="F221" s="6">
        <f t="shared" si="37"/>
        <v>0.9876883405951377</v>
      </c>
      <c r="G221" s="4">
        <f t="shared" si="38"/>
        <v>339</v>
      </c>
      <c r="H221" s="5">
        <f t="shared" si="39"/>
        <v>5.916666164260777</v>
      </c>
      <c r="I221" s="6">
        <f t="shared" si="40"/>
        <v>-0.35836794954530077</v>
      </c>
      <c r="J221" s="5">
        <f t="shared" si="41"/>
        <v>0.35836794954530005</v>
      </c>
      <c r="L221" s="4">
        <v>219</v>
      </c>
      <c r="M221" s="5">
        <f t="shared" si="42"/>
        <v>3.822271061867582</v>
      </c>
      <c r="N221" s="6">
        <f t="shared" si="43"/>
        <v>-0.6293203910498376</v>
      </c>
      <c r="O221" s="8">
        <f>IF('Sinus (gesamt)'!$J$22&lt;&gt;"",SIN(RADIANS(L221*'Sinus (gesamt)'!$F$22/50))*'Sinus (gesamt)'!$F$21/100,"")</f>
      </c>
      <c r="P221" s="9">
        <f>IF('Sinus (gesamt)'!$J$21&lt;&gt;"",N221+SIN(RADIANS(L221*'Sinus (gesamt)'!$F$22/50))*'Sinus (gesamt)'!$F$21/100,"")</f>
        <v>-0.6137912483436864</v>
      </c>
    </row>
    <row r="222" spans="1:16" ht="12.75">
      <c r="A222" s="4">
        <v>220</v>
      </c>
      <c r="B222" s="5">
        <f t="shared" si="33"/>
        <v>3.839724354387525</v>
      </c>
      <c r="C222" s="6">
        <f t="shared" si="34"/>
        <v>-0.6427876096865393</v>
      </c>
      <c r="D222" s="4">
        <f t="shared" si="35"/>
        <v>460</v>
      </c>
      <c r="E222" s="5">
        <f t="shared" si="36"/>
        <v>8.028514559173916</v>
      </c>
      <c r="F222" s="6">
        <f t="shared" si="37"/>
        <v>0.9848077530122081</v>
      </c>
      <c r="G222" s="4">
        <f t="shared" si="38"/>
        <v>340</v>
      </c>
      <c r="H222" s="5">
        <f t="shared" si="39"/>
        <v>5.934119456780721</v>
      </c>
      <c r="I222" s="6">
        <f t="shared" si="40"/>
        <v>-0.3420201433256686</v>
      </c>
      <c r="J222" s="5">
        <f t="shared" si="41"/>
        <v>0.3420201433256689</v>
      </c>
      <c r="L222" s="4">
        <v>220</v>
      </c>
      <c r="M222" s="5">
        <f t="shared" si="42"/>
        <v>3.839724354387525</v>
      </c>
      <c r="N222" s="6">
        <f t="shared" si="43"/>
        <v>-0.6427876096865393</v>
      </c>
      <c r="O222" s="8">
        <f>IF('Sinus (gesamt)'!$J$22&lt;&gt;"",SIN(RADIANS(L222*'Sinus (gesamt)'!$F$22/50))*'Sinus (gesamt)'!$F$21/100,"")</f>
      </c>
      <c r="P222" s="9">
        <f>IF('Sinus (gesamt)'!$J$21&lt;&gt;"",N222+SIN(RADIANS(L222*'Sinus (gesamt)'!$F$22/50))*'Sinus (gesamt)'!$F$21/100,"")</f>
        <v>-0.6222664010869992</v>
      </c>
    </row>
    <row r="223" spans="1:16" ht="12.75">
      <c r="A223" s="4">
        <v>221</v>
      </c>
      <c r="B223" s="5">
        <f t="shared" si="33"/>
        <v>3.857177646907468</v>
      </c>
      <c r="C223" s="6">
        <f t="shared" si="34"/>
        <v>-0.656059028990507</v>
      </c>
      <c r="D223" s="4">
        <f t="shared" si="35"/>
        <v>461</v>
      </c>
      <c r="E223" s="5">
        <f t="shared" si="36"/>
        <v>8.04596785169386</v>
      </c>
      <c r="F223" s="6">
        <f t="shared" si="37"/>
        <v>0.9816271834476639</v>
      </c>
      <c r="G223" s="4">
        <f t="shared" si="38"/>
        <v>341</v>
      </c>
      <c r="H223" s="5">
        <f t="shared" si="39"/>
        <v>5.951572749300664</v>
      </c>
      <c r="I223" s="6">
        <f t="shared" si="40"/>
        <v>-0.3255681544571567</v>
      </c>
      <c r="J223" s="5">
        <f t="shared" si="41"/>
        <v>0.3255681544571568</v>
      </c>
      <c r="L223" s="4">
        <v>221</v>
      </c>
      <c r="M223" s="5">
        <f t="shared" si="42"/>
        <v>3.857177646907468</v>
      </c>
      <c r="N223" s="6">
        <f t="shared" si="43"/>
        <v>-0.656059028990507</v>
      </c>
      <c r="O223" s="8">
        <f>IF('Sinus (gesamt)'!$J$22&lt;&gt;"",SIN(RADIANS(L223*'Sinus (gesamt)'!$F$22/50))*'Sinus (gesamt)'!$F$21/100,"")</f>
      </c>
      <c r="P223" s="9">
        <f>IF('Sinus (gesamt)'!$J$21&lt;&gt;"",N223+SIN(RADIANS(L223*'Sinus (gesamt)'!$F$22/50))*'Sinus (gesamt)'!$F$21/100,"")</f>
        <v>-0.630701933286065</v>
      </c>
    </row>
    <row r="224" spans="1:16" ht="12.75">
      <c r="A224" s="4">
        <v>222</v>
      </c>
      <c r="B224" s="5">
        <f t="shared" si="33"/>
        <v>3.8746309394274117</v>
      </c>
      <c r="C224" s="6">
        <f t="shared" si="34"/>
        <v>-0.6691306063588582</v>
      </c>
      <c r="D224" s="4">
        <f t="shared" si="35"/>
        <v>462</v>
      </c>
      <c r="E224" s="5">
        <f t="shared" si="36"/>
        <v>8.063421144213802</v>
      </c>
      <c r="F224" s="6">
        <f t="shared" si="37"/>
        <v>0.9781476007338058</v>
      </c>
      <c r="G224" s="4">
        <f t="shared" si="38"/>
        <v>342</v>
      </c>
      <c r="H224" s="5">
        <f t="shared" si="39"/>
        <v>5.969026041820607</v>
      </c>
      <c r="I224" s="6">
        <f t="shared" si="40"/>
        <v>-0.3090169943749476</v>
      </c>
      <c r="J224" s="5">
        <f t="shared" si="41"/>
        <v>0.30901699437494756</v>
      </c>
      <c r="L224" s="4">
        <v>222</v>
      </c>
      <c r="M224" s="5">
        <f t="shared" si="42"/>
        <v>3.8746309394274117</v>
      </c>
      <c r="N224" s="6">
        <f t="shared" si="43"/>
        <v>-0.6691306063588582</v>
      </c>
      <c r="O224" s="8">
        <f>IF('Sinus (gesamt)'!$J$22&lt;&gt;"",SIN(RADIANS(L224*'Sinus (gesamt)'!$F$22/50))*'Sinus (gesamt)'!$F$21/100,"")</f>
      </c>
      <c r="P224" s="9">
        <f>IF('Sinus (gesamt)'!$J$21&lt;&gt;"",N224+SIN(RADIANS(L224*'Sinus (gesamt)'!$F$22/50))*'Sinus (gesamt)'!$F$21/100,"")</f>
        <v>-0.6391306063588583</v>
      </c>
    </row>
    <row r="225" spans="1:16" ht="12.75">
      <c r="A225" s="4">
        <v>223</v>
      </c>
      <c r="B225" s="5">
        <f t="shared" si="33"/>
        <v>3.8920842319473548</v>
      </c>
      <c r="C225" s="6">
        <f t="shared" si="34"/>
        <v>-0.6819983600624984</v>
      </c>
      <c r="D225" s="4">
        <f t="shared" si="35"/>
        <v>463</v>
      </c>
      <c r="E225" s="5">
        <f t="shared" si="36"/>
        <v>8.080874436733746</v>
      </c>
      <c r="F225" s="6">
        <f t="shared" si="37"/>
        <v>0.9743700647852352</v>
      </c>
      <c r="G225" s="4">
        <f t="shared" si="38"/>
        <v>343</v>
      </c>
      <c r="H225" s="5">
        <f t="shared" si="39"/>
        <v>5.98647933434055</v>
      </c>
      <c r="I225" s="6">
        <f t="shared" si="40"/>
        <v>-0.29237170472273716</v>
      </c>
      <c r="J225" s="5">
        <f t="shared" si="41"/>
        <v>0.2923717047227369</v>
      </c>
      <c r="L225" s="4">
        <v>223</v>
      </c>
      <c r="M225" s="5">
        <f t="shared" si="42"/>
        <v>3.8920842319473548</v>
      </c>
      <c r="N225" s="6">
        <f t="shared" si="43"/>
        <v>-0.6819983600624984</v>
      </c>
      <c r="O225" s="8">
        <f>IF('Sinus (gesamt)'!$J$22&lt;&gt;"",SIN(RADIANS(L225*'Sinus (gesamt)'!$F$22/50))*'Sinus (gesamt)'!$F$21/100,"")</f>
      </c>
      <c r="P225" s="9">
        <f>IF('Sinus (gesamt)'!$J$21&lt;&gt;"",N225+SIN(RADIANS(L225*'Sinus (gesamt)'!$F$22/50))*'Sinus (gesamt)'!$F$21/100,"")</f>
        <v>-0.6475837738814356</v>
      </c>
    </row>
    <row r="226" spans="1:16" ht="12.75">
      <c r="A226" s="4">
        <v>224</v>
      </c>
      <c r="B226" s="5">
        <f t="shared" si="33"/>
        <v>3.9095375244672983</v>
      </c>
      <c r="C226" s="6">
        <f t="shared" si="34"/>
        <v>-0.6946583704589974</v>
      </c>
      <c r="D226" s="4">
        <f t="shared" si="35"/>
        <v>464</v>
      </c>
      <c r="E226" s="5">
        <f t="shared" si="36"/>
        <v>8.09832772925369</v>
      </c>
      <c r="F226" s="6">
        <f t="shared" si="37"/>
        <v>0.9702957262759964</v>
      </c>
      <c r="G226" s="4">
        <f t="shared" si="38"/>
        <v>344</v>
      </c>
      <c r="H226" s="5">
        <f t="shared" si="39"/>
        <v>6.003932626860494</v>
      </c>
      <c r="I226" s="6">
        <f t="shared" si="40"/>
        <v>-0.27563735581699894</v>
      </c>
      <c r="J226" s="5">
        <f t="shared" si="41"/>
        <v>0.275637355816999</v>
      </c>
      <c r="L226" s="4">
        <v>224</v>
      </c>
      <c r="M226" s="5">
        <f t="shared" si="42"/>
        <v>3.9095375244672983</v>
      </c>
      <c r="N226" s="6">
        <f t="shared" si="43"/>
        <v>-0.6946583704589974</v>
      </c>
      <c r="O226" s="8">
        <f>IF('Sinus (gesamt)'!$J$22&lt;&gt;"",SIN(RADIANS(L226*'Sinus (gesamt)'!$F$22/50))*'Sinus (gesamt)'!$F$21/100,"")</f>
      </c>
      <c r="P226" s="9">
        <f>IF('Sinus (gesamt)'!$J$21&lt;&gt;"",N226+SIN(RADIANS(L226*'Sinus (gesamt)'!$F$22/50))*'Sinus (gesamt)'!$F$21/100,"")</f>
        <v>-0.656091113877805</v>
      </c>
    </row>
    <row r="227" spans="1:16" ht="12.75">
      <c r="A227" s="4">
        <v>225</v>
      </c>
      <c r="B227" s="5">
        <f t="shared" si="33"/>
        <v>3.9269908169872414</v>
      </c>
      <c r="C227" s="6">
        <f t="shared" si="34"/>
        <v>-0.7071067811865475</v>
      </c>
      <c r="D227" s="4">
        <f t="shared" si="35"/>
        <v>465</v>
      </c>
      <c r="E227" s="5">
        <f t="shared" si="36"/>
        <v>8.115781021773632</v>
      </c>
      <c r="F227" s="6">
        <f t="shared" si="37"/>
        <v>0.9659258262890684</v>
      </c>
      <c r="G227" s="4">
        <f t="shared" si="38"/>
        <v>345</v>
      </c>
      <c r="H227" s="5">
        <f t="shared" si="39"/>
        <v>6.021385919380437</v>
      </c>
      <c r="I227" s="6">
        <f t="shared" si="40"/>
        <v>-0.2588190451025207</v>
      </c>
      <c r="J227" s="5">
        <f t="shared" si="41"/>
        <v>0.25881904510252096</v>
      </c>
      <c r="L227" s="4">
        <v>225</v>
      </c>
      <c r="M227" s="5">
        <f t="shared" si="42"/>
        <v>3.9269908169872414</v>
      </c>
      <c r="N227" s="6">
        <f t="shared" si="43"/>
        <v>-0.7071067811865475</v>
      </c>
      <c r="O227" s="8">
        <f>IF('Sinus (gesamt)'!$J$22&lt;&gt;"",SIN(RADIANS(L227*'Sinus (gesamt)'!$F$22/50))*'Sinus (gesamt)'!$F$21/100,"")</f>
      </c>
      <c r="P227" s="9">
        <f>IF('Sinus (gesamt)'!$J$21&lt;&gt;"",N227+SIN(RADIANS(L227*'Sinus (gesamt)'!$F$22/50))*'Sinus (gesamt)'!$F$21/100,"")</f>
        <v>-0.6646803743153546</v>
      </c>
    </row>
    <row r="228" spans="1:16" ht="12.75">
      <c r="A228" s="4">
        <v>226</v>
      </c>
      <c r="B228" s="5">
        <f t="shared" si="33"/>
        <v>3.944444109507185</v>
      </c>
      <c r="C228" s="6">
        <f t="shared" si="34"/>
        <v>-0.7193398003386512</v>
      </c>
      <c r="D228" s="4">
        <f t="shared" si="35"/>
        <v>466</v>
      </c>
      <c r="E228" s="5">
        <f t="shared" si="36"/>
        <v>8.133234314293576</v>
      </c>
      <c r="F228" s="6">
        <f t="shared" si="37"/>
        <v>0.9612616959383189</v>
      </c>
      <c r="G228" s="4">
        <f t="shared" si="38"/>
        <v>346</v>
      </c>
      <c r="H228" s="5">
        <f t="shared" si="39"/>
        <v>6.03883921190038</v>
      </c>
      <c r="I228" s="6">
        <f t="shared" si="40"/>
        <v>-0.24192189559966787</v>
      </c>
      <c r="J228" s="5">
        <f t="shared" si="41"/>
        <v>0.2419218955996677</v>
      </c>
      <c r="L228" s="4">
        <v>226</v>
      </c>
      <c r="M228" s="5">
        <f t="shared" si="42"/>
        <v>3.944444109507185</v>
      </c>
      <c r="N228" s="6">
        <f t="shared" si="43"/>
        <v>-0.7193398003386512</v>
      </c>
      <c r="O228" s="8">
        <f>IF('Sinus (gesamt)'!$J$22&lt;&gt;"",SIN(RADIANS(L228*'Sinus (gesamt)'!$F$22/50))*'Sinus (gesamt)'!$F$21/100,"")</f>
      </c>
      <c r="P228" s="9">
        <f>IF('Sinus (gesamt)'!$J$21&lt;&gt;"",N228+SIN(RADIANS(L228*'Sinus (gesamt)'!$F$22/50))*'Sinus (gesamt)'!$F$21/100,"")</f>
        <v>-0.6733771337515125</v>
      </c>
    </row>
    <row r="229" spans="1:16" ht="12.75">
      <c r="A229" s="4">
        <v>227</v>
      </c>
      <c r="B229" s="5">
        <f t="shared" si="33"/>
        <v>3.961897402027128</v>
      </c>
      <c r="C229" s="6">
        <f t="shared" si="34"/>
        <v>-0.7313537016191705</v>
      </c>
      <c r="D229" s="4">
        <f t="shared" si="35"/>
        <v>467</v>
      </c>
      <c r="E229" s="5">
        <f t="shared" si="36"/>
        <v>8.150687606813518</v>
      </c>
      <c r="F229" s="6">
        <f t="shared" si="37"/>
        <v>0.9563047559630358</v>
      </c>
      <c r="G229" s="4">
        <f t="shared" si="38"/>
        <v>347</v>
      </c>
      <c r="H229" s="5">
        <f t="shared" si="39"/>
        <v>6.056292504420323</v>
      </c>
      <c r="I229" s="6">
        <f t="shared" si="40"/>
        <v>-0.22495105434386534</v>
      </c>
      <c r="J229" s="5">
        <f t="shared" si="41"/>
        <v>0.2249510543438653</v>
      </c>
      <c r="L229" s="4">
        <v>227</v>
      </c>
      <c r="M229" s="5">
        <f t="shared" si="42"/>
        <v>3.961897402027128</v>
      </c>
      <c r="N229" s="6">
        <f t="shared" si="43"/>
        <v>-0.7313537016191705</v>
      </c>
      <c r="O229" s="8">
        <f>IF('Sinus (gesamt)'!$J$22&lt;&gt;"",SIN(RADIANS(L229*'Sinus (gesamt)'!$F$22/50))*'Sinus (gesamt)'!$F$21/100,"")</f>
      </c>
      <c r="P229" s="9">
        <f>IF('Sinus (gesamt)'!$J$21&lt;&gt;"",N229+SIN(RADIANS(L229*'Sinus (gesamt)'!$F$22/50))*'Sinus (gesamt)'!$F$21/100,"")</f>
        <v>-0.682204578961831</v>
      </c>
    </row>
    <row r="230" spans="1:16" ht="12.75">
      <c r="A230" s="4">
        <v>228</v>
      </c>
      <c r="B230" s="5">
        <f t="shared" si="33"/>
        <v>3.9793506945470716</v>
      </c>
      <c r="C230" s="6">
        <f t="shared" si="34"/>
        <v>-0.7431448254773944</v>
      </c>
      <c r="D230" s="4">
        <f t="shared" si="35"/>
        <v>468</v>
      </c>
      <c r="E230" s="5">
        <f t="shared" si="36"/>
        <v>8.168140899333462</v>
      </c>
      <c r="F230" s="6">
        <f t="shared" si="37"/>
        <v>0.9510565162951536</v>
      </c>
      <c r="G230" s="4">
        <f t="shared" si="38"/>
        <v>348</v>
      </c>
      <c r="H230" s="5">
        <f t="shared" si="39"/>
        <v>6.073745796940266</v>
      </c>
      <c r="I230" s="6">
        <f t="shared" si="40"/>
        <v>-0.20791169081775987</v>
      </c>
      <c r="J230" s="5">
        <f t="shared" si="41"/>
        <v>0.2079116908177593</v>
      </c>
      <c r="L230" s="4">
        <v>228</v>
      </c>
      <c r="M230" s="5">
        <f t="shared" si="42"/>
        <v>3.9793506945470716</v>
      </c>
      <c r="N230" s="6">
        <f t="shared" si="43"/>
        <v>-0.7431448254773944</v>
      </c>
      <c r="O230" s="8">
        <f>IF('Sinus (gesamt)'!$J$22&lt;&gt;"",SIN(RADIANS(L230*'Sinus (gesamt)'!$F$22/50))*'Sinus (gesamt)'!$F$21/100,"")</f>
      </c>
      <c r="P230" s="9">
        <f>IF('Sinus (gesamt)'!$J$21&lt;&gt;"",N230+SIN(RADIANS(L230*'Sinus (gesamt)'!$F$22/50))*'Sinus (gesamt)'!$F$21/100,"")</f>
        <v>-0.6911833012503281</v>
      </c>
    </row>
    <row r="231" spans="1:16" ht="12.75">
      <c r="A231" s="4">
        <v>229</v>
      </c>
      <c r="B231" s="5">
        <f t="shared" si="33"/>
        <v>3.9968039870670147</v>
      </c>
      <c r="C231" s="6">
        <f t="shared" si="34"/>
        <v>-0.754709580222772</v>
      </c>
      <c r="D231" s="4">
        <f t="shared" si="35"/>
        <v>469</v>
      </c>
      <c r="E231" s="5">
        <f t="shared" si="36"/>
        <v>8.185594191853406</v>
      </c>
      <c r="F231" s="6">
        <f t="shared" si="37"/>
        <v>0.9455185755993167</v>
      </c>
      <c r="G231" s="4">
        <f t="shared" si="38"/>
        <v>349</v>
      </c>
      <c r="H231" s="5">
        <f t="shared" si="39"/>
        <v>6.09119908946021</v>
      </c>
      <c r="I231" s="6">
        <f t="shared" si="40"/>
        <v>-0.19080899537654467</v>
      </c>
      <c r="J231" s="5">
        <f t="shared" si="41"/>
        <v>0.19080899537654472</v>
      </c>
      <c r="L231" s="4">
        <v>229</v>
      </c>
      <c r="M231" s="5">
        <f t="shared" si="42"/>
        <v>3.9968039870670147</v>
      </c>
      <c r="N231" s="6">
        <f t="shared" si="43"/>
        <v>-0.754709580222772</v>
      </c>
      <c r="O231" s="8">
        <f>IF('Sinus (gesamt)'!$J$22&lt;&gt;"",SIN(RADIANS(L231*'Sinus (gesamt)'!$F$22/50))*'Sinus (gesamt)'!$F$21/100,"")</f>
      </c>
      <c r="P231" s="9">
        <f>IF('Sinus (gesamt)'!$J$21&lt;&gt;"",N231+SIN(RADIANS(L231*'Sinus (gesamt)'!$F$22/50))*'Sinus (gesamt)'!$F$21/100,"")</f>
        <v>-0.700331113000573</v>
      </c>
    </row>
    <row r="232" spans="1:16" ht="12.75">
      <c r="A232" s="4">
        <v>230</v>
      </c>
      <c r="B232" s="5">
        <f t="shared" si="33"/>
        <v>4.014257279586958</v>
      </c>
      <c r="C232" s="6">
        <f t="shared" si="34"/>
        <v>-0.7660444431189779</v>
      </c>
      <c r="D232" s="4">
        <f t="shared" si="35"/>
        <v>470</v>
      </c>
      <c r="E232" s="5">
        <f t="shared" si="36"/>
        <v>8.203047484373348</v>
      </c>
      <c r="F232" s="6">
        <f t="shared" si="37"/>
        <v>0.9396926207859086</v>
      </c>
      <c r="G232" s="4">
        <f t="shared" si="38"/>
        <v>350</v>
      </c>
      <c r="H232" s="5">
        <f t="shared" si="39"/>
        <v>6.1086523819801535</v>
      </c>
      <c r="I232" s="6">
        <f t="shared" si="40"/>
        <v>-0.1736481776669304</v>
      </c>
      <c r="J232" s="5">
        <f t="shared" si="41"/>
        <v>0.17364817766693075</v>
      </c>
      <c r="L232" s="4">
        <v>230</v>
      </c>
      <c r="M232" s="5">
        <f t="shared" si="42"/>
        <v>4.014257279586958</v>
      </c>
      <c r="N232" s="6">
        <f t="shared" si="43"/>
        <v>-0.7660444431189779</v>
      </c>
      <c r="O232" s="8">
        <f>IF('Sinus (gesamt)'!$J$22&lt;&gt;"",SIN(RADIANS(L232*'Sinus (gesamt)'!$F$22/50))*'Sinus (gesamt)'!$F$21/100,"")</f>
      </c>
      <c r="P232" s="9">
        <f>IF('Sinus (gesamt)'!$J$21&lt;&gt;"",N232+SIN(RADIANS(L232*'Sinus (gesamt)'!$F$22/50))*'Sinus (gesamt)'!$F$21/100,"")</f>
        <v>-0.7096628858718234</v>
      </c>
    </row>
    <row r="233" spans="1:16" ht="12.75">
      <c r="A233" s="4">
        <v>231</v>
      </c>
      <c r="B233" s="5">
        <f t="shared" si="33"/>
        <v>4.031710572106901</v>
      </c>
      <c r="C233" s="6">
        <f t="shared" si="34"/>
        <v>-0.7771459614569706</v>
      </c>
      <c r="D233" s="4">
        <f t="shared" si="35"/>
        <v>471</v>
      </c>
      <c r="E233" s="5">
        <f t="shared" si="36"/>
        <v>8.220500776893292</v>
      </c>
      <c r="F233" s="6">
        <f t="shared" si="37"/>
        <v>0.9335804264972017</v>
      </c>
      <c r="G233" s="4">
        <f t="shared" si="38"/>
        <v>351</v>
      </c>
      <c r="H233" s="5">
        <f t="shared" si="39"/>
        <v>6.126105674500097</v>
      </c>
      <c r="I233" s="6">
        <f t="shared" si="40"/>
        <v>-0.15643446504023112</v>
      </c>
      <c r="J233" s="5">
        <f t="shared" si="41"/>
        <v>0.15643446504023117</v>
      </c>
      <c r="L233" s="4">
        <v>231</v>
      </c>
      <c r="M233" s="5">
        <f t="shared" si="42"/>
        <v>4.031710572106901</v>
      </c>
      <c r="N233" s="6">
        <f t="shared" si="43"/>
        <v>-0.7771459614569706</v>
      </c>
      <c r="O233" s="8">
        <f>IF('Sinus (gesamt)'!$J$22&lt;&gt;"",SIN(RADIANS(L233*'Sinus (gesamt)'!$F$22/50))*'Sinus (gesamt)'!$F$21/100,"")</f>
      </c>
      <c r="P233" s="9">
        <f>IF('Sinus (gesamt)'!$J$21&lt;&gt;"",N233+SIN(RADIANS(L233*'Sinus (gesamt)'!$F$22/50))*'Sinus (gesamt)'!$F$21/100,"")</f>
        <v>-0.7191904118796265</v>
      </c>
    </row>
    <row r="234" spans="1:16" ht="12.75">
      <c r="A234" s="4">
        <v>232</v>
      </c>
      <c r="B234" s="5">
        <f t="shared" si="33"/>
        <v>4.049163864626845</v>
      </c>
      <c r="C234" s="6">
        <f t="shared" si="34"/>
        <v>-0.7880107536067221</v>
      </c>
      <c r="D234" s="4">
        <f t="shared" si="35"/>
        <v>472</v>
      </c>
      <c r="E234" s="5">
        <f t="shared" si="36"/>
        <v>8.237954069413236</v>
      </c>
      <c r="F234" s="6">
        <f t="shared" si="37"/>
        <v>0.9271838545667872</v>
      </c>
      <c r="G234" s="4">
        <f t="shared" si="38"/>
        <v>352</v>
      </c>
      <c r="H234" s="5">
        <f t="shared" si="39"/>
        <v>6.14355896702004</v>
      </c>
      <c r="I234" s="6">
        <f t="shared" si="40"/>
        <v>-0.13917310096006588</v>
      </c>
      <c r="J234" s="5">
        <f t="shared" si="41"/>
        <v>0.13917310096006508</v>
      </c>
      <c r="L234" s="4">
        <v>232</v>
      </c>
      <c r="M234" s="5">
        <f t="shared" si="42"/>
        <v>4.049163864626845</v>
      </c>
      <c r="N234" s="6">
        <f t="shared" si="43"/>
        <v>-0.7880107536067221</v>
      </c>
      <c r="O234" s="8">
        <f>IF('Sinus (gesamt)'!$J$22&lt;&gt;"",SIN(RADIANS(L234*'Sinus (gesamt)'!$F$22/50))*'Sinus (gesamt)'!$F$21/100,"")</f>
      </c>
      <c r="P234" s="9">
        <f>IF('Sinus (gesamt)'!$J$21&lt;&gt;"",N234+SIN(RADIANS(L234*'Sinus (gesamt)'!$F$22/50))*'Sinus (gesamt)'!$F$21/100,"")</f>
        <v>-0.7289222884259896</v>
      </c>
    </row>
    <row r="235" spans="1:16" ht="12.75">
      <c r="A235" s="4">
        <v>233</v>
      </c>
      <c r="B235" s="5">
        <f t="shared" si="33"/>
        <v>4.066617157146788</v>
      </c>
      <c r="C235" s="6">
        <f t="shared" si="34"/>
        <v>-0.7986355100472928</v>
      </c>
      <c r="D235" s="4">
        <f t="shared" si="35"/>
        <v>473</v>
      </c>
      <c r="E235" s="5">
        <f t="shared" si="36"/>
        <v>8.255407361933178</v>
      </c>
      <c r="F235" s="6">
        <f t="shared" si="37"/>
        <v>0.9205048534524405</v>
      </c>
      <c r="G235" s="4">
        <f t="shared" si="38"/>
        <v>353</v>
      </c>
      <c r="H235" s="5">
        <f t="shared" si="39"/>
        <v>6.161012259539984</v>
      </c>
      <c r="I235" s="6">
        <f t="shared" si="40"/>
        <v>-0.12186934340514723</v>
      </c>
      <c r="J235" s="5">
        <f t="shared" si="41"/>
        <v>0.12186934340514766</v>
      </c>
      <c r="L235" s="4">
        <v>233</v>
      </c>
      <c r="M235" s="5">
        <f t="shared" si="42"/>
        <v>4.066617157146788</v>
      </c>
      <c r="N235" s="6">
        <f t="shared" si="43"/>
        <v>-0.7986355100472928</v>
      </c>
      <c r="O235" s="8">
        <f>IF('Sinus (gesamt)'!$J$22&lt;&gt;"",SIN(RADIANS(L235*'Sinus (gesamt)'!$F$22/50))*'Sinus (gesamt)'!$F$21/100,"")</f>
      </c>
      <c r="P235" s="9">
        <f>IF('Sinus (gesamt)'!$J$21&lt;&gt;"",N235+SIN(RADIANS(L235*'Sinus (gesamt)'!$F$22/50))*'Sinus (gesamt)'!$F$21/100,"")</f>
        <v>-0.7388638281617881</v>
      </c>
    </row>
    <row r="236" spans="1:16" ht="12.75">
      <c r="A236" s="4">
        <v>234</v>
      </c>
      <c r="B236" s="5">
        <f t="shared" si="33"/>
        <v>4.084070449666731</v>
      </c>
      <c r="C236" s="6">
        <f t="shared" si="34"/>
        <v>-0.8090169943749473</v>
      </c>
      <c r="D236" s="4">
        <f t="shared" si="35"/>
        <v>474</v>
      </c>
      <c r="E236" s="5">
        <f t="shared" si="36"/>
        <v>8.272860654453122</v>
      </c>
      <c r="F236" s="6">
        <f t="shared" si="37"/>
        <v>0.9135454576426008</v>
      </c>
      <c r="G236" s="4">
        <f t="shared" si="38"/>
        <v>354</v>
      </c>
      <c r="H236" s="5">
        <f t="shared" si="39"/>
        <v>6.178465552059927</v>
      </c>
      <c r="I236" s="6">
        <f t="shared" si="40"/>
        <v>-0.10452846326765342</v>
      </c>
      <c r="J236" s="5">
        <f t="shared" si="41"/>
        <v>0.10452846326765342</v>
      </c>
      <c r="L236" s="4">
        <v>234</v>
      </c>
      <c r="M236" s="5">
        <f t="shared" si="42"/>
        <v>4.084070449666731</v>
      </c>
      <c r="N236" s="6">
        <f t="shared" si="43"/>
        <v>-0.8090169943749473</v>
      </c>
      <c r="O236" s="8">
        <f>IF('Sinus (gesamt)'!$J$22&lt;&gt;"",SIN(RADIANS(L236*'Sinus (gesamt)'!$F$22/50))*'Sinus (gesamt)'!$F$21/100,"")</f>
      </c>
      <c r="P236" s="9">
        <f>IF('Sinus (gesamt)'!$J$21&lt;&gt;"",N236+SIN(RADIANS(L236*'Sinus (gesamt)'!$F$22/50))*'Sinus (gesamt)'!$F$21/100,"")</f>
        <v>-0.7490169943749474</v>
      </c>
    </row>
    <row r="237" spans="1:16" ht="12.75">
      <c r="A237" s="4">
        <v>235</v>
      </c>
      <c r="B237" s="5">
        <f t="shared" si="33"/>
        <v>4.101523742186674</v>
      </c>
      <c r="C237" s="6">
        <f t="shared" si="34"/>
        <v>-0.8191520442889916</v>
      </c>
      <c r="D237" s="4">
        <f t="shared" si="35"/>
        <v>475</v>
      </c>
      <c r="E237" s="5">
        <f t="shared" si="36"/>
        <v>8.290313946973065</v>
      </c>
      <c r="F237" s="6">
        <f t="shared" si="37"/>
        <v>0.9063077870366503</v>
      </c>
      <c r="G237" s="4">
        <f t="shared" si="38"/>
        <v>355</v>
      </c>
      <c r="H237" s="5">
        <f t="shared" si="39"/>
        <v>6.19591884457987</v>
      </c>
      <c r="I237" s="6">
        <f t="shared" si="40"/>
        <v>-0.08715574274765832</v>
      </c>
      <c r="J237" s="5">
        <f t="shared" si="41"/>
        <v>0.0871557427476587</v>
      </c>
      <c r="L237" s="4">
        <v>235</v>
      </c>
      <c r="M237" s="5">
        <f t="shared" si="42"/>
        <v>4.101523742186674</v>
      </c>
      <c r="N237" s="6">
        <f t="shared" si="43"/>
        <v>-0.8191520442889916</v>
      </c>
      <c r="O237" s="8">
        <f>IF('Sinus (gesamt)'!$J$22&lt;&gt;"",SIN(RADIANS(L237*'Sinus (gesamt)'!$F$22/50))*'Sinus (gesamt)'!$F$21/100,"")</f>
      </c>
      <c r="P237" s="9">
        <f>IF('Sinus (gesamt)'!$J$21&lt;&gt;"",N237+SIN(RADIANS(L237*'Sinus (gesamt)'!$F$22/50))*'Sinus (gesamt)'!$F$21/100,"")</f>
        <v>-0.7593803624034868</v>
      </c>
    </row>
    <row r="238" spans="1:16" ht="12.75">
      <c r="A238" s="4">
        <v>236</v>
      </c>
      <c r="B238" s="5">
        <f t="shared" si="33"/>
        <v>4.118977034706618</v>
      </c>
      <c r="C238" s="6">
        <f t="shared" si="34"/>
        <v>-0.8290375725550418</v>
      </c>
      <c r="D238" s="4">
        <f t="shared" si="35"/>
        <v>476</v>
      </c>
      <c r="E238" s="5">
        <f t="shared" si="36"/>
        <v>8.307767239493009</v>
      </c>
      <c r="F238" s="6">
        <f t="shared" si="37"/>
        <v>0.898794046299167</v>
      </c>
      <c r="G238" s="4">
        <f t="shared" si="38"/>
        <v>356</v>
      </c>
      <c r="H238" s="5">
        <f t="shared" si="39"/>
        <v>6.213372137099813</v>
      </c>
      <c r="I238" s="6">
        <f t="shared" si="40"/>
        <v>-0.06975647374412564</v>
      </c>
      <c r="J238" s="5">
        <f t="shared" si="41"/>
        <v>0.06975647374412519</v>
      </c>
      <c r="L238" s="4">
        <v>236</v>
      </c>
      <c r="M238" s="5">
        <f t="shared" si="42"/>
        <v>4.118977034706618</v>
      </c>
      <c r="N238" s="6">
        <f t="shared" si="43"/>
        <v>-0.8290375725550418</v>
      </c>
      <c r="O238" s="8">
        <f>IF('Sinus (gesamt)'!$J$22&lt;&gt;"",SIN(RADIANS(L238*'Sinus (gesamt)'!$F$22/50))*'Sinus (gesamt)'!$F$21/100,"")</f>
      </c>
      <c r="P238" s="9">
        <f>IF('Sinus (gesamt)'!$J$21&lt;&gt;"",N238+SIN(RADIANS(L238*'Sinus (gesamt)'!$F$22/50))*'Sinus (gesamt)'!$F$21/100,"")</f>
        <v>-0.7699491073743093</v>
      </c>
    </row>
    <row r="239" spans="1:16" ht="12.75">
      <c r="A239" s="4">
        <v>237</v>
      </c>
      <c r="B239" s="5">
        <f t="shared" si="33"/>
        <v>4.136430327226561</v>
      </c>
      <c r="C239" s="6">
        <f t="shared" si="34"/>
        <v>-0.838670567945424</v>
      </c>
      <c r="D239" s="4">
        <f t="shared" si="35"/>
        <v>477</v>
      </c>
      <c r="E239" s="5">
        <f t="shared" si="36"/>
        <v>8.325220532012953</v>
      </c>
      <c r="F239" s="6">
        <f t="shared" si="37"/>
        <v>0.8910065241883676</v>
      </c>
      <c r="G239" s="4">
        <f t="shared" si="38"/>
        <v>357</v>
      </c>
      <c r="H239" s="5">
        <f t="shared" si="39"/>
        <v>6.230825429619756</v>
      </c>
      <c r="I239" s="6">
        <f t="shared" si="40"/>
        <v>-0.05233595624294437</v>
      </c>
      <c r="J239" s="5">
        <f t="shared" si="41"/>
        <v>0.052335956242943515</v>
      </c>
      <c r="L239" s="4">
        <v>237</v>
      </c>
      <c r="M239" s="5">
        <f t="shared" si="42"/>
        <v>4.136430327226561</v>
      </c>
      <c r="N239" s="6">
        <f t="shared" si="43"/>
        <v>-0.838670567945424</v>
      </c>
      <c r="O239" s="8">
        <f>IF('Sinus (gesamt)'!$J$22&lt;&gt;"",SIN(RADIANS(L239*'Sinus (gesamt)'!$F$22/50))*'Sinus (gesamt)'!$F$21/100,"")</f>
      </c>
      <c r="P239" s="9">
        <f>IF('Sinus (gesamt)'!$J$21&lt;&gt;"",N239+SIN(RADIANS(L239*'Sinus (gesamt)'!$F$22/50))*'Sinus (gesamt)'!$F$21/100,"")</f>
        <v>-0.78071501836808</v>
      </c>
    </row>
    <row r="240" spans="1:16" ht="12.75">
      <c r="A240" s="4">
        <v>238</v>
      </c>
      <c r="B240" s="5">
        <f t="shared" si="33"/>
        <v>4.153883619746504</v>
      </c>
      <c r="C240" s="6">
        <f t="shared" si="34"/>
        <v>-0.848048096156426</v>
      </c>
      <c r="D240" s="4">
        <f t="shared" si="35"/>
        <v>478</v>
      </c>
      <c r="E240" s="5">
        <f t="shared" si="36"/>
        <v>8.342673824532895</v>
      </c>
      <c r="F240" s="6">
        <f t="shared" si="37"/>
        <v>0.8829475928589272</v>
      </c>
      <c r="G240" s="4">
        <f t="shared" si="38"/>
        <v>358</v>
      </c>
      <c r="H240" s="5">
        <f t="shared" si="39"/>
        <v>6.2482787221397</v>
      </c>
      <c r="I240" s="6">
        <f t="shared" si="40"/>
        <v>-0.034899496702500823</v>
      </c>
      <c r="J240" s="5">
        <f t="shared" si="41"/>
        <v>0.034899496702501254</v>
      </c>
      <c r="L240" s="4">
        <v>238</v>
      </c>
      <c r="M240" s="5">
        <f t="shared" si="42"/>
        <v>4.153883619746504</v>
      </c>
      <c r="N240" s="6">
        <f t="shared" si="43"/>
        <v>-0.848048096156426</v>
      </c>
      <c r="O240" s="8">
        <f>IF('Sinus (gesamt)'!$J$22&lt;&gt;"",SIN(RADIANS(L240*'Sinus (gesamt)'!$F$22/50))*'Sinus (gesamt)'!$F$21/100,"")</f>
      </c>
      <c r="P240" s="9">
        <f>IF('Sinus (gesamt)'!$J$21&lt;&gt;"",N240+SIN(RADIANS(L240*'Sinus (gesamt)'!$F$22/50))*'Sinus (gesamt)'!$F$21/100,"")</f>
        <v>-0.7916665389092714</v>
      </c>
    </row>
    <row r="241" spans="1:16" ht="12.75">
      <c r="A241" s="4">
        <v>239</v>
      </c>
      <c r="B241" s="5">
        <f t="shared" si="33"/>
        <v>4.171336912266447</v>
      </c>
      <c r="C241" s="6">
        <f t="shared" si="34"/>
        <v>-0.8571673007021121</v>
      </c>
      <c r="D241" s="4">
        <f t="shared" si="35"/>
        <v>479</v>
      </c>
      <c r="E241" s="5">
        <f t="shared" si="36"/>
        <v>8.360127117052839</v>
      </c>
      <c r="F241" s="6">
        <f t="shared" si="37"/>
        <v>0.8746197071393957</v>
      </c>
      <c r="G241" s="4">
        <f t="shared" si="38"/>
        <v>359</v>
      </c>
      <c r="H241" s="5">
        <f t="shared" si="39"/>
        <v>6.265732014659643</v>
      </c>
      <c r="I241" s="6">
        <f t="shared" si="40"/>
        <v>-0.01745240643728356</v>
      </c>
      <c r="J241" s="5">
        <f t="shared" si="41"/>
        <v>0.01745240643728363</v>
      </c>
      <c r="L241" s="4">
        <v>239</v>
      </c>
      <c r="M241" s="5">
        <f t="shared" si="42"/>
        <v>4.171336912266447</v>
      </c>
      <c r="N241" s="6">
        <f t="shared" si="43"/>
        <v>-0.8571673007021121</v>
      </c>
      <c r="O241" s="8">
        <f>IF('Sinus (gesamt)'!$J$22&lt;&gt;"",SIN(RADIANS(L241*'Sinus (gesamt)'!$F$22/50))*'Sinus (gesamt)'!$F$21/100,"")</f>
      </c>
      <c r="P241" s="9">
        <f>IF('Sinus (gesamt)'!$J$21&lt;&gt;"",N241+SIN(RADIANS(L241*'Sinus (gesamt)'!$F$22/50))*'Sinus (gesamt)'!$F$21/100,"")</f>
        <v>-0.802788833479913</v>
      </c>
    </row>
    <row r="242" spans="1:16" ht="12.75">
      <c r="A242" s="4">
        <v>240</v>
      </c>
      <c r="B242" s="5">
        <f t="shared" si="33"/>
        <v>4.1887902047863905</v>
      </c>
      <c r="C242" s="6">
        <f t="shared" si="34"/>
        <v>-0.8660254037844384</v>
      </c>
      <c r="D242" s="4">
        <f t="shared" si="35"/>
        <v>480</v>
      </c>
      <c r="E242" s="5">
        <f t="shared" si="36"/>
        <v>8.377580409572781</v>
      </c>
      <c r="F242" s="6">
        <f t="shared" si="37"/>
        <v>0.8660254037844392</v>
      </c>
      <c r="G242" s="4">
        <f t="shared" si="38"/>
        <v>360</v>
      </c>
      <c r="H242" s="5">
        <f t="shared" si="39"/>
        <v>6.283185307179586</v>
      </c>
      <c r="I242" s="6">
        <f t="shared" si="40"/>
        <v>-2.45029690981724E-16</v>
      </c>
      <c r="J242" s="5">
        <f t="shared" si="41"/>
        <v>0</v>
      </c>
      <c r="L242" s="4">
        <v>240</v>
      </c>
      <c r="M242" s="5">
        <f t="shared" si="42"/>
        <v>4.1887902047863905</v>
      </c>
      <c r="N242" s="6">
        <f t="shared" si="43"/>
        <v>-0.8660254037844384</v>
      </c>
      <c r="O242" s="8">
        <f>IF('Sinus (gesamt)'!$J$22&lt;&gt;"",SIN(RADIANS(L242*'Sinus (gesamt)'!$F$22/50))*'Sinus (gesamt)'!$F$21/100,"")</f>
      </c>
      <c r="P242" s="9">
        <f>IF('Sinus (gesamt)'!$J$21&lt;&gt;"",N242+SIN(RADIANS(L242*'Sinus (gesamt)'!$F$22/50))*'Sinus (gesamt)'!$F$21/100,"")</f>
        <v>-0.814063879557372</v>
      </c>
    </row>
    <row r="243" spans="1:16" ht="12.75">
      <c r="A243" s="4">
        <v>241</v>
      </c>
      <c r="B243" s="5">
        <f t="shared" si="33"/>
        <v>4.2062434973063345</v>
      </c>
      <c r="C243" s="6">
        <f t="shared" si="34"/>
        <v>-0.874619707139396</v>
      </c>
      <c r="D243" s="4">
        <f t="shared" si="35"/>
        <v>481</v>
      </c>
      <c r="E243" s="5">
        <f t="shared" si="36"/>
        <v>8.395033702092725</v>
      </c>
      <c r="F243" s="6">
        <f t="shared" si="37"/>
        <v>0.8571673007021124</v>
      </c>
      <c r="G243" s="4">
        <f t="shared" si="38"/>
        <v>361</v>
      </c>
      <c r="H243" s="5">
        <f t="shared" si="39"/>
        <v>6.300638599699529</v>
      </c>
      <c r="I243" s="6">
        <f t="shared" si="40"/>
        <v>0.01745240643728307</v>
      </c>
      <c r="J243" s="5">
        <f t="shared" si="41"/>
        <v>-0.01745240643728352</v>
      </c>
      <c r="L243" s="4">
        <v>241</v>
      </c>
      <c r="M243" s="5">
        <f t="shared" si="42"/>
        <v>4.2062434973063345</v>
      </c>
      <c r="N243" s="6">
        <f t="shared" si="43"/>
        <v>-0.874619707139396</v>
      </c>
      <c r="O243" s="8">
        <f>IF('Sinus (gesamt)'!$J$22&lt;&gt;"",SIN(RADIANS(L243*'Sinus (gesamt)'!$F$22/50))*'Sinus (gesamt)'!$F$21/100,"")</f>
      </c>
      <c r="P243" s="9">
        <f>IF('Sinus (gesamt)'!$J$21&lt;&gt;"",N243+SIN(RADIANS(L243*'Sinus (gesamt)'!$F$22/50))*'Sinus (gesamt)'!$F$21/100,"")</f>
        <v>-0.8254705844820565</v>
      </c>
    </row>
    <row r="244" spans="1:16" ht="12.75">
      <c r="A244" s="4">
        <v>242</v>
      </c>
      <c r="B244" s="5">
        <f t="shared" si="33"/>
        <v>4.223696789826278</v>
      </c>
      <c r="C244" s="6">
        <f t="shared" si="34"/>
        <v>-0.882947592858927</v>
      </c>
      <c r="D244" s="4">
        <f t="shared" si="35"/>
        <v>482</v>
      </c>
      <c r="E244" s="5">
        <f t="shared" si="36"/>
        <v>8.412486994612669</v>
      </c>
      <c r="F244" s="6">
        <f t="shared" si="37"/>
        <v>0.8480480961564257</v>
      </c>
      <c r="G244" s="4">
        <f t="shared" si="38"/>
        <v>362</v>
      </c>
      <c r="H244" s="5">
        <f t="shared" si="39"/>
        <v>6.318091892219473</v>
      </c>
      <c r="I244" s="6">
        <f t="shared" si="40"/>
        <v>0.03489949670250122</v>
      </c>
      <c r="J244" s="5">
        <f t="shared" si="41"/>
        <v>-0.034899496702501254</v>
      </c>
      <c r="L244" s="4">
        <v>242</v>
      </c>
      <c r="M244" s="5">
        <f t="shared" si="42"/>
        <v>4.223696789826278</v>
      </c>
      <c r="N244" s="6">
        <f t="shared" si="43"/>
        <v>-0.882947592858927</v>
      </c>
      <c r="O244" s="8">
        <f>IF('Sinus (gesamt)'!$J$22&lt;&gt;"",SIN(RADIANS(L244*'Sinus (gesamt)'!$F$22/50))*'Sinus (gesamt)'!$F$21/100,"")</f>
      </c>
      <c r="P244" s="9">
        <f>IF('Sinus (gesamt)'!$J$21&lt;&gt;"",N244+SIN(RADIANS(L244*'Sinus (gesamt)'!$F$22/50))*'Sinus (gesamt)'!$F$21/100,"")</f>
        <v>-0.8369849262717883</v>
      </c>
    </row>
    <row r="245" spans="1:16" ht="12.75">
      <c r="A245" s="4">
        <v>243</v>
      </c>
      <c r="B245" s="5">
        <f t="shared" si="33"/>
        <v>4.241150082346221</v>
      </c>
      <c r="C245" s="6">
        <f t="shared" si="34"/>
        <v>-0.8910065241883678</v>
      </c>
      <c r="D245" s="4">
        <f t="shared" si="35"/>
        <v>483</v>
      </c>
      <c r="E245" s="5">
        <f t="shared" si="36"/>
        <v>8.429940287132611</v>
      </c>
      <c r="F245" s="6">
        <f t="shared" si="37"/>
        <v>0.8386705679454244</v>
      </c>
      <c r="G245" s="4">
        <f t="shared" si="38"/>
        <v>363</v>
      </c>
      <c r="H245" s="5">
        <f t="shared" si="39"/>
        <v>6.335545184739416</v>
      </c>
      <c r="I245" s="6">
        <f t="shared" si="40"/>
        <v>0.05233595624294388</v>
      </c>
      <c r="J245" s="5">
        <f t="shared" si="41"/>
        <v>-0.052335956242943404</v>
      </c>
      <c r="L245" s="4">
        <v>243</v>
      </c>
      <c r="M245" s="5">
        <f t="shared" si="42"/>
        <v>4.241150082346221</v>
      </c>
      <c r="N245" s="6">
        <f t="shared" si="43"/>
        <v>-0.8910065241883678</v>
      </c>
      <c r="O245" s="8">
        <f>IF('Sinus (gesamt)'!$J$22&lt;&gt;"",SIN(RADIANS(L245*'Sinus (gesamt)'!$F$22/50))*'Sinus (gesamt)'!$F$21/100,"")</f>
      </c>
      <c r="P245" s="9">
        <f>IF('Sinus (gesamt)'!$J$21&lt;&gt;"",N245+SIN(RADIANS(L245*'Sinus (gesamt)'!$F$22/50))*'Sinus (gesamt)'!$F$21/100,"")</f>
        <v>-0.8485801173171749</v>
      </c>
    </row>
    <row r="246" spans="1:16" ht="12.75">
      <c r="A246" s="4">
        <v>244</v>
      </c>
      <c r="B246" s="5">
        <f t="shared" si="33"/>
        <v>4.258603374866164</v>
      </c>
      <c r="C246" s="6">
        <f t="shared" si="34"/>
        <v>-0.8987940462991668</v>
      </c>
      <c r="D246" s="4">
        <f t="shared" si="35"/>
        <v>484</v>
      </c>
      <c r="E246" s="5">
        <f t="shared" si="36"/>
        <v>8.447393579652555</v>
      </c>
      <c r="F246" s="6">
        <f t="shared" si="37"/>
        <v>0.8290375725550416</v>
      </c>
      <c r="G246" s="4">
        <f t="shared" si="38"/>
        <v>364</v>
      </c>
      <c r="H246" s="5">
        <f t="shared" si="39"/>
        <v>6.3529984772593595</v>
      </c>
      <c r="I246" s="6">
        <f t="shared" si="40"/>
        <v>0.06975647374412515</v>
      </c>
      <c r="J246" s="5">
        <f t="shared" si="41"/>
        <v>-0.06975647374412519</v>
      </c>
      <c r="L246" s="4">
        <v>244</v>
      </c>
      <c r="M246" s="5">
        <f t="shared" si="42"/>
        <v>4.258603374866164</v>
      </c>
      <c r="N246" s="6">
        <f t="shared" si="43"/>
        <v>-0.8987940462991668</v>
      </c>
      <c r="O246" s="8">
        <f>IF('Sinus (gesamt)'!$J$22&lt;&gt;"",SIN(RADIANS(L246*'Sinus (gesamt)'!$F$22/50))*'Sinus (gesamt)'!$F$21/100,"")</f>
      </c>
      <c r="P246" s="9">
        <f>IF('Sinus (gesamt)'!$J$21&lt;&gt;"",N246+SIN(RADIANS(L246*'Sinus (gesamt)'!$F$22/50))*'Sinus (gesamt)'!$F$21/100,"")</f>
        <v>-0.8602267897179745</v>
      </c>
    </row>
    <row r="247" spans="1:16" ht="12.75">
      <c r="A247" s="4">
        <v>245</v>
      </c>
      <c r="B247" s="5">
        <f t="shared" si="33"/>
        <v>4.276056667386108</v>
      </c>
      <c r="C247" s="6">
        <f t="shared" si="34"/>
        <v>-0.90630778703665</v>
      </c>
      <c r="D247" s="4">
        <f t="shared" si="35"/>
        <v>485</v>
      </c>
      <c r="E247" s="5">
        <f t="shared" si="36"/>
        <v>8.464846872172497</v>
      </c>
      <c r="F247" s="6">
        <f t="shared" si="37"/>
        <v>0.8191520442889924</v>
      </c>
      <c r="G247" s="4">
        <f t="shared" si="38"/>
        <v>365</v>
      </c>
      <c r="H247" s="5">
        <f t="shared" si="39"/>
        <v>6.370451769779303</v>
      </c>
      <c r="I247" s="6">
        <f t="shared" si="40"/>
        <v>0.08715574274765783</v>
      </c>
      <c r="J247" s="5">
        <f t="shared" si="41"/>
        <v>-0.0871557427476577</v>
      </c>
      <c r="L247" s="4">
        <v>245</v>
      </c>
      <c r="M247" s="5">
        <f t="shared" si="42"/>
        <v>4.276056667386108</v>
      </c>
      <c r="N247" s="6">
        <f t="shared" si="43"/>
        <v>-0.90630778703665</v>
      </c>
      <c r="O247" s="8">
        <f>IF('Sinus (gesamt)'!$J$22&lt;&gt;"",SIN(RADIANS(L247*'Sinus (gesamt)'!$F$22/50))*'Sinus (gesamt)'!$F$21/100,"")</f>
      </c>
      <c r="P247" s="9">
        <f>IF('Sinus (gesamt)'!$J$21&lt;&gt;"",N247+SIN(RADIANS(L247*'Sinus (gesamt)'!$F$22/50))*'Sinus (gesamt)'!$F$21/100,"")</f>
        <v>-0.8718932008555872</v>
      </c>
    </row>
    <row r="248" spans="1:16" ht="12.75">
      <c r="A248" s="4">
        <v>246</v>
      </c>
      <c r="B248" s="5">
        <f t="shared" si="33"/>
        <v>4.293509959906051</v>
      </c>
      <c r="C248" s="6">
        <f t="shared" si="34"/>
        <v>-0.913545457642601</v>
      </c>
      <c r="D248" s="4">
        <f t="shared" si="35"/>
        <v>486</v>
      </c>
      <c r="E248" s="5">
        <f t="shared" si="36"/>
        <v>8.482300164692441</v>
      </c>
      <c r="F248" s="6">
        <f t="shared" si="37"/>
        <v>0.8090169943749477</v>
      </c>
      <c r="G248" s="4">
        <f t="shared" si="38"/>
        <v>366</v>
      </c>
      <c r="H248" s="5">
        <f t="shared" si="39"/>
        <v>6.387905062299246</v>
      </c>
      <c r="I248" s="6">
        <f t="shared" si="40"/>
        <v>0.10452846326765293</v>
      </c>
      <c r="J248" s="5">
        <f t="shared" si="41"/>
        <v>-0.1045284632676533</v>
      </c>
      <c r="L248" s="4">
        <v>246</v>
      </c>
      <c r="M248" s="5">
        <f t="shared" si="42"/>
        <v>4.293509959906051</v>
      </c>
      <c r="N248" s="6">
        <f t="shared" si="43"/>
        <v>-0.913545457642601</v>
      </c>
      <c r="O248" s="8">
        <f>IF('Sinus (gesamt)'!$J$22&lt;&gt;"",SIN(RADIANS(L248*'Sinus (gesamt)'!$F$22/50))*'Sinus (gesamt)'!$F$21/100,"")</f>
      </c>
      <c r="P248" s="9">
        <f>IF('Sinus (gesamt)'!$J$21&lt;&gt;"",N248+SIN(RADIANS(L248*'Sinus (gesamt)'!$F$22/50))*'Sinus (gesamt)'!$F$21/100,"")</f>
        <v>-0.883545457642601</v>
      </c>
    </row>
    <row r="249" spans="1:16" ht="12.75">
      <c r="A249" s="4">
        <v>247</v>
      </c>
      <c r="B249" s="5">
        <f t="shared" si="33"/>
        <v>4.310963252425994</v>
      </c>
      <c r="C249" s="6">
        <f t="shared" si="34"/>
        <v>-0.9205048534524403</v>
      </c>
      <c r="D249" s="4">
        <f t="shared" si="35"/>
        <v>487</v>
      </c>
      <c r="E249" s="5">
        <f t="shared" si="36"/>
        <v>8.499753457212385</v>
      </c>
      <c r="F249" s="6">
        <f t="shared" si="37"/>
        <v>0.7986355100472926</v>
      </c>
      <c r="G249" s="4">
        <f t="shared" si="38"/>
        <v>367</v>
      </c>
      <c r="H249" s="5">
        <f t="shared" si="39"/>
        <v>6.40535835481919</v>
      </c>
      <c r="I249" s="6">
        <f t="shared" si="40"/>
        <v>0.12186934340514763</v>
      </c>
      <c r="J249" s="5">
        <f t="shared" si="41"/>
        <v>-0.12186934340514766</v>
      </c>
      <c r="L249" s="4">
        <v>247</v>
      </c>
      <c r="M249" s="5">
        <f t="shared" si="42"/>
        <v>4.310963252425994</v>
      </c>
      <c r="N249" s="6">
        <f t="shared" si="43"/>
        <v>-0.9205048534524403</v>
      </c>
      <c r="O249" s="8">
        <f>IF('Sinus (gesamt)'!$J$22&lt;&gt;"",SIN(RADIANS(L249*'Sinus (gesamt)'!$F$22/50))*'Sinus (gesamt)'!$F$21/100,"")</f>
      </c>
      <c r="P249" s="9">
        <f>IF('Sinus (gesamt)'!$J$21&lt;&gt;"",N249+SIN(RADIANS(L249*'Sinus (gesamt)'!$F$22/50))*'Sinus (gesamt)'!$F$21/100,"")</f>
        <v>-0.8951477577479982</v>
      </c>
    </row>
    <row r="250" spans="1:16" ht="12.75">
      <c r="A250" s="4">
        <v>248</v>
      </c>
      <c r="B250" s="5">
        <f t="shared" si="33"/>
        <v>4.328416544945937</v>
      </c>
      <c r="C250" s="6">
        <f t="shared" si="34"/>
        <v>-0.9271838545667873</v>
      </c>
      <c r="D250" s="4">
        <f t="shared" si="35"/>
        <v>488</v>
      </c>
      <c r="E250" s="5">
        <f t="shared" si="36"/>
        <v>8.517206749732328</v>
      </c>
      <c r="F250" s="6">
        <f t="shared" si="37"/>
        <v>0.7880107536067225</v>
      </c>
      <c r="G250" s="4">
        <f t="shared" si="38"/>
        <v>368</v>
      </c>
      <c r="H250" s="5">
        <f t="shared" si="39"/>
        <v>6.422811647339133</v>
      </c>
      <c r="I250" s="6">
        <f t="shared" si="40"/>
        <v>0.13917310096006538</v>
      </c>
      <c r="J250" s="5">
        <f t="shared" si="41"/>
        <v>-0.13917310096006485</v>
      </c>
      <c r="L250" s="4">
        <v>248</v>
      </c>
      <c r="M250" s="5">
        <f t="shared" si="42"/>
        <v>4.328416544945937</v>
      </c>
      <c r="N250" s="6">
        <f t="shared" si="43"/>
        <v>-0.9271838545667873</v>
      </c>
      <c r="O250" s="8">
        <f>IF('Sinus (gesamt)'!$J$22&lt;&gt;"",SIN(RADIANS(L250*'Sinus (gesamt)'!$F$22/50))*'Sinus (gesamt)'!$F$21/100,"")</f>
      </c>
      <c r="P250" s="9">
        <f>IF('Sinus (gesamt)'!$J$21&lt;&gt;"",N250+SIN(RADIANS(L250*'Sinus (gesamt)'!$F$22/50))*'Sinus (gesamt)'!$F$21/100,"")</f>
        <v>-0.9066626459672472</v>
      </c>
    </row>
    <row r="251" spans="1:16" ht="12.75">
      <c r="A251" s="4">
        <v>249</v>
      </c>
      <c r="B251" s="5">
        <f t="shared" si="33"/>
        <v>4.34586983746588</v>
      </c>
      <c r="C251" s="6">
        <f t="shared" si="34"/>
        <v>-0.9335804264972016</v>
      </c>
      <c r="D251" s="4">
        <f t="shared" si="35"/>
        <v>489</v>
      </c>
      <c r="E251" s="5">
        <f t="shared" si="36"/>
        <v>8.534660042252272</v>
      </c>
      <c r="F251" s="6">
        <f t="shared" si="37"/>
        <v>0.7771459614569709</v>
      </c>
      <c r="G251" s="4">
        <f t="shared" si="38"/>
        <v>369</v>
      </c>
      <c r="H251" s="5">
        <f t="shared" si="39"/>
        <v>6.440264939859076</v>
      </c>
      <c r="I251" s="6">
        <f t="shared" si="40"/>
        <v>0.15643446504023062</v>
      </c>
      <c r="J251" s="5">
        <f t="shared" si="41"/>
        <v>-0.15643446504023073</v>
      </c>
      <c r="L251" s="4">
        <v>249</v>
      </c>
      <c r="M251" s="5">
        <f t="shared" si="42"/>
        <v>4.34586983746588</v>
      </c>
      <c r="N251" s="6">
        <f t="shared" si="43"/>
        <v>-0.9335804264972016</v>
      </c>
      <c r="O251" s="8">
        <f>IF('Sinus (gesamt)'!$J$22&lt;&gt;"",SIN(RADIANS(L251*'Sinus (gesamt)'!$F$22/50))*'Sinus (gesamt)'!$F$21/100,"")</f>
      </c>
      <c r="P251" s="9">
        <f>IF('Sinus (gesamt)'!$J$21&lt;&gt;"",N251+SIN(RADIANS(L251*'Sinus (gesamt)'!$F$22/50))*'Sinus (gesamt)'!$F$21/100,"")</f>
        <v>-0.9180512837910505</v>
      </c>
    </row>
    <row r="252" spans="1:16" ht="12.75">
      <c r="A252" s="4">
        <v>250</v>
      </c>
      <c r="B252" s="5">
        <f t="shared" si="33"/>
        <v>4.363323129985824</v>
      </c>
      <c r="C252" s="6">
        <f t="shared" si="34"/>
        <v>-0.9396926207859084</v>
      </c>
      <c r="D252" s="4">
        <f t="shared" si="35"/>
        <v>490</v>
      </c>
      <c r="E252" s="5">
        <f t="shared" si="36"/>
        <v>8.552113334772216</v>
      </c>
      <c r="F252" s="6">
        <f t="shared" si="37"/>
        <v>0.7660444431189776</v>
      </c>
      <c r="G252" s="4">
        <f t="shared" si="38"/>
        <v>370</v>
      </c>
      <c r="H252" s="5">
        <f t="shared" si="39"/>
        <v>6.457718232379019</v>
      </c>
      <c r="I252" s="6">
        <f t="shared" si="40"/>
        <v>0.17364817766692991</v>
      </c>
      <c r="J252" s="5">
        <f t="shared" si="41"/>
        <v>-0.17364817766693086</v>
      </c>
      <c r="L252" s="4">
        <v>250</v>
      </c>
      <c r="M252" s="5">
        <f t="shared" si="42"/>
        <v>4.363323129985824</v>
      </c>
      <c r="N252" s="6">
        <f t="shared" si="43"/>
        <v>-0.9396926207859084</v>
      </c>
      <c r="O252" s="8">
        <f>IF('Sinus (gesamt)'!$J$22&lt;&gt;"",SIN(RADIANS(L252*'Sinus (gesamt)'!$F$22/50))*'Sinus (gesamt)'!$F$21/100,"")</f>
      </c>
      <c r="P252" s="9">
        <f>IF('Sinus (gesamt)'!$J$21&lt;&gt;"",N252+SIN(RADIANS(L252*'Sinus (gesamt)'!$F$22/50))*'Sinus (gesamt)'!$F$21/100,"")</f>
        <v>-0.9292737301258925</v>
      </c>
    </row>
    <row r="253" spans="1:16" ht="12.75">
      <c r="A253" s="4">
        <v>251</v>
      </c>
      <c r="B253" s="5">
        <f t="shared" si="33"/>
        <v>4.380776422505767</v>
      </c>
      <c r="C253" s="6">
        <f t="shared" si="34"/>
        <v>-0.9455185755993168</v>
      </c>
      <c r="D253" s="4">
        <f t="shared" si="35"/>
        <v>491</v>
      </c>
      <c r="E253" s="5">
        <f t="shared" si="36"/>
        <v>8.569566627292158</v>
      </c>
      <c r="F253" s="6">
        <f t="shared" si="37"/>
        <v>0.7547095802227722</v>
      </c>
      <c r="G253" s="4">
        <f t="shared" si="38"/>
        <v>371</v>
      </c>
      <c r="H253" s="5">
        <f t="shared" si="39"/>
        <v>6.475171524898963</v>
      </c>
      <c r="I253" s="6">
        <f t="shared" si="40"/>
        <v>0.19080899537654505</v>
      </c>
      <c r="J253" s="5">
        <f t="shared" si="41"/>
        <v>-0.1908089953765446</v>
      </c>
      <c r="L253" s="4">
        <v>251</v>
      </c>
      <c r="M253" s="5">
        <f t="shared" si="42"/>
        <v>4.380776422505767</v>
      </c>
      <c r="N253" s="6">
        <f t="shared" si="43"/>
        <v>-0.9455185755993168</v>
      </c>
      <c r="O253" s="8">
        <f>IF('Sinus (gesamt)'!$J$22&lt;&gt;"",SIN(RADIANS(L253*'Sinus (gesamt)'!$F$22/50))*'Sinus (gesamt)'!$F$21/100,"")</f>
      </c>
      <c r="P253" s="9">
        <f>IF('Sinus (gesamt)'!$J$21&lt;&gt;"",N253+SIN(RADIANS(L253*'Sinus (gesamt)'!$F$22/50))*'Sinus (gesamt)'!$F$21/100,"")</f>
        <v>-0.9402892310344574</v>
      </c>
    </row>
    <row r="254" spans="1:16" ht="12.75">
      <c r="A254" s="4">
        <v>252</v>
      </c>
      <c r="B254" s="5">
        <f t="shared" si="33"/>
        <v>4.39822971502571</v>
      </c>
      <c r="C254" s="6">
        <f t="shared" si="34"/>
        <v>-0.9510565162951535</v>
      </c>
      <c r="D254" s="4">
        <f t="shared" si="35"/>
        <v>492</v>
      </c>
      <c r="E254" s="5">
        <f t="shared" si="36"/>
        <v>8.587019919812102</v>
      </c>
      <c r="F254" s="6">
        <f t="shared" si="37"/>
        <v>0.743144825477394</v>
      </c>
      <c r="G254" s="4">
        <f t="shared" si="38"/>
        <v>372</v>
      </c>
      <c r="H254" s="5">
        <f t="shared" si="39"/>
        <v>6.492624817418906</v>
      </c>
      <c r="I254" s="6">
        <f t="shared" si="40"/>
        <v>0.20791169081775937</v>
      </c>
      <c r="J254" s="5">
        <f t="shared" si="41"/>
        <v>-0.2079116908177595</v>
      </c>
      <c r="L254" s="4">
        <v>252</v>
      </c>
      <c r="M254" s="5">
        <f t="shared" si="42"/>
        <v>4.39822971502571</v>
      </c>
      <c r="N254" s="6">
        <f t="shared" si="43"/>
        <v>-0.9510565162951535</v>
      </c>
      <c r="O254" s="8">
        <f>IF('Sinus (gesamt)'!$J$22&lt;&gt;"",SIN(RADIANS(L254*'Sinus (gesamt)'!$F$22/50))*'Sinus (gesamt)'!$F$21/100,"")</f>
      </c>
      <c r="P254" s="9">
        <f>IF('Sinus (gesamt)'!$J$21&lt;&gt;"",N254+SIN(RADIANS(L254*'Sinus (gesamt)'!$F$22/50))*'Sinus (gesamt)'!$F$21/100,"")</f>
        <v>-0.9510565162951535</v>
      </c>
    </row>
    <row r="255" spans="1:16" ht="12.75">
      <c r="A255" s="4">
        <v>253</v>
      </c>
      <c r="B255" s="5">
        <f t="shared" si="33"/>
        <v>4.4156830075456535</v>
      </c>
      <c r="C255" s="6">
        <f t="shared" si="34"/>
        <v>-0.9563047559630353</v>
      </c>
      <c r="D255" s="4">
        <f t="shared" si="35"/>
        <v>493</v>
      </c>
      <c r="E255" s="5">
        <f t="shared" si="36"/>
        <v>8.604473212332044</v>
      </c>
      <c r="F255" s="6">
        <f t="shared" si="37"/>
        <v>0.731353701619171</v>
      </c>
      <c r="G255" s="4">
        <f t="shared" si="38"/>
        <v>373</v>
      </c>
      <c r="H255" s="5">
        <f t="shared" si="39"/>
        <v>6.510078109938849</v>
      </c>
      <c r="I255" s="6">
        <f t="shared" si="40"/>
        <v>0.22495105434386484</v>
      </c>
      <c r="J255" s="5">
        <f t="shared" si="41"/>
        <v>-0.2249510543438643</v>
      </c>
      <c r="L255" s="4">
        <v>253</v>
      </c>
      <c r="M255" s="5">
        <f t="shared" si="42"/>
        <v>4.4156830075456535</v>
      </c>
      <c r="N255" s="6">
        <f t="shared" si="43"/>
        <v>-0.9563047559630353</v>
      </c>
      <c r="O255" s="8">
        <f>IF('Sinus (gesamt)'!$J$22&lt;&gt;"",SIN(RADIANS(L255*'Sinus (gesamt)'!$F$22/50))*'Sinus (gesamt)'!$F$21/100,"")</f>
      </c>
      <c r="P255" s="9">
        <f>IF('Sinus (gesamt)'!$J$21&lt;&gt;"",N255+SIN(RADIANS(L255*'Sinus (gesamt)'!$F$22/50))*'Sinus (gesamt)'!$F$21/100,"")</f>
        <v>-0.9615341005278949</v>
      </c>
    </row>
    <row r="256" spans="1:16" ht="12.75">
      <c r="A256" s="4">
        <v>254</v>
      </c>
      <c r="B256" s="5">
        <f t="shared" si="33"/>
        <v>4.4331363000655974</v>
      </c>
      <c r="C256" s="6">
        <f t="shared" si="34"/>
        <v>-0.961261695938319</v>
      </c>
      <c r="D256" s="4">
        <f t="shared" si="35"/>
        <v>494</v>
      </c>
      <c r="E256" s="5">
        <f t="shared" si="36"/>
        <v>8.621926504851988</v>
      </c>
      <c r="F256" s="6">
        <f t="shared" si="37"/>
        <v>0.7193398003386512</v>
      </c>
      <c r="G256" s="4">
        <f t="shared" si="38"/>
        <v>374</v>
      </c>
      <c r="H256" s="5">
        <f t="shared" si="39"/>
        <v>6.527531402458792</v>
      </c>
      <c r="I256" s="6">
        <f t="shared" si="40"/>
        <v>0.24192189559966737</v>
      </c>
      <c r="J256" s="5">
        <f t="shared" si="41"/>
        <v>-0.2419218955996678</v>
      </c>
      <c r="L256" s="4">
        <v>254</v>
      </c>
      <c r="M256" s="5">
        <f t="shared" si="42"/>
        <v>4.4331363000655974</v>
      </c>
      <c r="N256" s="6">
        <f t="shared" si="43"/>
        <v>-0.961261695938319</v>
      </c>
      <c r="O256" s="8">
        <f>IF('Sinus (gesamt)'!$J$22&lt;&gt;"",SIN(RADIANS(L256*'Sinus (gesamt)'!$F$22/50))*'Sinus (gesamt)'!$F$21/100,"")</f>
      </c>
      <c r="P256" s="9">
        <f>IF('Sinus (gesamt)'!$J$21&lt;&gt;"",N256+SIN(RADIANS(L256*'Sinus (gesamt)'!$F$22/50))*'Sinus (gesamt)'!$F$21/100,"")</f>
        <v>-0.9716805865983348</v>
      </c>
    </row>
    <row r="257" spans="1:16" ht="12.75">
      <c r="A257" s="4">
        <v>255</v>
      </c>
      <c r="B257" s="5">
        <f t="shared" si="33"/>
        <v>4.4505895925855405</v>
      </c>
      <c r="C257" s="6">
        <f t="shared" si="34"/>
        <v>-0.9659258262890683</v>
      </c>
      <c r="D257" s="4">
        <f t="shared" si="35"/>
        <v>495</v>
      </c>
      <c r="E257" s="5">
        <f t="shared" si="36"/>
        <v>8.639379797371932</v>
      </c>
      <c r="F257" s="6">
        <f t="shared" si="37"/>
        <v>0.7071067811865471</v>
      </c>
      <c r="G257" s="4">
        <f t="shared" si="38"/>
        <v>375</v>
      </c>
      <c r="H257" s="5">
        <f t="shared" si="39"/>
        <v>6.544984694978735</v>
      </c>
      <c r="I257" s="6">
        <f t="shared" si="40"/>
        <v>0.25881904510252024</v>
      </c>
      <c r="J257" s="5">
        <f t="shared" si="41"/>
        <v>-0.2588190451025212</v>
      </c>
      <c r="L257" s="4">
        <v>255</v>
      </c>
      <c r="M257" s="5">
        <f t="shared" si="42"/>
        <v>4.4505895925855405</v>
      </c>
      <c r="N257" s="6">
        <f t="shared" si="43"/>
        <v>-0.9659258262890683</v>
      </c>
      <c r="O257" s="8">
        <f>IF('Sinus (gesamt)'!$J$22&lt;&gt;"",SIN(RADIANS(L257*'Sinus (gesamt)'!$F$22/50))*'Sinus (gesamt)'!$F$21/100,"")</f>
      </c>
      <c r="P257" s="9">
        <f>IF('Sinus (gesamt)'!$J$21&lt;&gt;"",N257+SIN(RADIANS(L257*'Sinus (gesamt)'!$F$22/50))*'Sinus (gesamt)'!$F$21/100,"")</f>
        <v>-0.9814549689952196</v>
      </c>
    </row>
    <row r="258" spans="1:16" ht="12.75">
      <c r="A258" s="4">
        <v>256</v>
      </c>
      <c r="B258" s="5">
        <f aca="true" t="shared" si="44" ref="B258:B321">RADIANS(A258)</f>
        <v>4.468042885105484</v>
      </c>
      <c r="C258" s="6">
        <f aca="true" t="shared" si="45" ref="C258:C321">SIN(B258)</f>
        <v>-0.9702957262759965</v>
      </c>
      <c r="D258" s="4">
        <f aca="true" t="shared" si="46" ref="D258:D321">A258+240</f>
        <v>496</v>
      </c>
      <c r="E258" s="5">
        <f aca="true" t="shared" si="47" ref="E258:E321">RADIANS(D258)</f>
        <v>8.656833089891874</v>
      </c>
      <c r="F258" s="6">
        <f aca="true" t="shared" si="48" ref="F258:F321">SIN(E258)</f>
        <v>0.6946583704589977</v>
      </c>
      <c r="G258" s="4">
        <f aca="true" t="shared" si="49" ref="G258:G321">A258+120</f>
        <v>376</v>
      </c>
      <c r="H258" s="5">
        <f aca="true" t="shared" si="50" ref="H258:H321">RADIANS(G258)</f>
        <v>6.562437987498679</v>
      </c>
      <c r="I258" s="6">
        <f aca="true" t="shared" si="51" ref="I258:I321">SIN(H258)</f>
        <v>0.27563735581699933</v>
      </c>
      <c r="J258" s="5">
        <f aca="true" t="shared" si="52" ref="J258:J321">C258+F258</f>
        <v>-0.2756373558169988</v>
      </c>
      <c r="L258" s="4">
        <v>256</v>
      </c>
      <c r="M258" s="5">
        <f aca="true" t="shared" si="53" ref="M258:M321">RADIANS(L258)</f>
        <v>4.468042885105484</v>
      </c>
      <c r="N258" s="6">
        <f aca="true" t="shared" si="54" ref="N258:N321">SIN(M258)</f>
        <v>-0.9702957262759965</v>
      </c>
      <c r="O258" s="8">
        <f>IF('Sinus (gesamt)'!$J$22&lt;&gt;"",SIN(RADIANS(L258*'Sinus (gesamt)'!$F$22/50))*'Sinus (gesamt)'!$F$21/100,"")</f>
      </c>
      <c r="P258" s="9">
        <f>IF('Sinus (gesamt)'!$J$21&lt;&gt;"",N258+SIN(RADIANS(L258*'Sinus (gesamt)'!$F$22/50))*'Sinus (gesamt)'!$F$21/100,"")</f>
        <v>-0.9908169348755366</v>
      </c>
    </row>
    <row r="259" spans="1:16" ht="12.75">
      <c r="A259" s="4">
        <v>257</v>
      </c>
      <c r="B259" s="5">
        <f t="shared" si="44"/>
        <v>4.485496177625427</v>
      </c>
      <c r="C259" s="6">
        <f t="shared" si="45"/>
        <v>-0.9743700647852351</v>
      </c>
      <c r="D259" s="4">
        <f t="shared" si="46"/>
        <v>497</v>
      </c>
      <c r="E259" s="5">
        <f t="shared" si="47"/>
        <v>8.674286382411818</v>
      </c>
      <c r="F259" s="6">
        <f t="shared" si="48"/>
        <v>0.6819983600624984</v>
      </c>
      <c r="G259" s="4">
        <f t="shared" si="49"/>
        <v>377</v>
      </c>
      <c r="H259" s="5">
        <f t="shared" si="50"/>
        <v>6.5798912800186224</v>
      </c>
      <c r="I259" s="6">
        <f t="shared" si="51"/>
        <v>0.29237170472273666</v>
      </c>
      <c r="J259" s="5">
        <f t="shared" si="52"/>
        <v>-0.29237170472273677</v>
      </c>
      <c r="L259" s="4">
        <v>257</v>
      </c>
      <c r="M259" s="5">
        <f t="shared" si="53"/>
        <v>4.485496177625427</v>
      </c>
      <c r="N259" s="6">
        <f t="shared" si="54"/>
        <v>-0.9743700647852351</v>
      </c>
      <c r="O259" s="8">
        <f>IF('Sinus (gesamt)'!$J$22&lt;&gt;"",SIN(RADIANS(L259*'Sinus (gesamt)'!$F$22/50))*'Sinus (gesamt)'!$F$21/100,"")</f>
      </c>
      <c r="P259" s="9">
        <f>IF('Sinus (gesamt)'!$J$21&lt;&gt;"",N259+SIN(RADIANS(L259*'Sinus (gesamt)'!$F$22/50))*'Sinus (gesamt)'!$F$21/100,"")</f>
        <v>-0.9997271604896771</v>
      </c>
    </row>
    <row r="260" spans="1:16" ht="12.75">
      <c r="A260" s="4">
        <v>258</v>
      </c>
      <c r="B260" s="5">
        <f t="shared" si="44"/>
        <v>4.50294947014537</v>
      </c>
      <c r="C260" s="6">
        <f t="shared" si="45"/>
        <v>-0.9781476007338056</v>
      </c>
      <c r="D260" s="4">
        <f t="shared" si="46"/>
        <v>498</v>
      </c>
      <c r="E260" s="5">
        <f t="shared" si="47"/>
        <v>8.69173967493176</v>
      </c>
      <c r="F260" s="6">
        <f t="shared" si="48"/>
        <v>0.6691306063588589</v>
      </c>
      <c r="G260" s="4">
        <f t="shared" si="49"/>
        <v>378</v>
      </c>
      <c r="H260" s="5">
        <f t="shared" si="50"/>
        <v>6.5973445725385655</v>
      </c>
      <c r="I260" s="6">
        <f t="shared" si="51"/>
        <v>0.3090169943749472</v>
      </c>
      <c r="J260" s="5">
        <f t="shared" si="52"/>
        <v>-0.3090169943749467</v>
      </c>
      <c r="L260" s="4">
        <v>258</v>
      </c>
      <c r="M260" s="5">
        <f t="shared" si="53"/>
        <v>4.50294947014537</v>
      </c>
      <c r="N260" s="6">
        <f t="shared" si="54"/>
        <v>-0.9781476007338056</v>
      </c>
      <c r="O260" s="8">
        <f>IF('Sinus (gesamt)'!$J$22&lt;&gt;"",SIN(RADIANS(L260*'Sinus (gesamt)'!$F$22/50))*'Sinus (gesamt)'!$F$21/100,"")</f>
      </c>
      <c r="P260" s="9">
        <f>IF('Sinus (gesamt)'!$J$21&lt;&gt;"",N260+SIN(RADIANS(L260*'Sinus (gesamt)'!$F$22/50))*'Sinus (gesamt)'!$F$21/100,"")</f>
        <v>-1.0081476007338055</v>
      </c>
    </row>
    <row r="261" spans="1:16" ht="12.75">
      <c r="A261" s="4">
        <v>259</v>
      </c>
      <c r="B261" s="5">
        <f t="shared" si="44"/>
        <v>4.520402762665314</v>
      </c>
      <c r="C261" s="6">
        <f t="shared" si="45"/>
        <v>-0.981627183447664</v>
      </c>
      <c r="D261" s="4">
        <f t="shared" si="46"/>
        <v>499</v>
      </c>
      <c r="E261" s="5">
        <f t="shared" si="47"/>
        <v>8.709192967451704</v>
      </c>
      <c r="F261" s="6">
        <f t="shared" si="48"/>
        <v>0.6560590289905075</v>
      </c>
      <c r="G261" s="4">
        <f t="shared" si="49"/>
        <v>379</v>
      </c>
      <c r="H261" s="5">
        <f t="shared" si="50"/>
        <v>6.614797865058509</v>
      </c>
      <c r="I261" s="6">
        <f t="shared" si="51"/>
        <v>0.32556815445715626</v>
      </c>
      <c r="J261" s="5">
        <f t="shared" si="52"/>
        <v>-0.3255681544571565</v>
      </c>
      <c r="L261" s="4">
        <v>259</v>
      </c>
      <c r="M261" s="5">
        <f t="shared" si="53"/>
        <v>4.520402762665314</v>
      </c>
      <c r="N261" s="6">
        <f t="shared" si="54"/>
        <v>-0.981627183447664</v>
      </c>
      <c r="O261" s="8">
        <f>IF('Sinus (gesamt)'!$J$22&lt;&gt;"",SIN(RADIANS(L261*'Sinus (gesamt)'!$F$22/50))*'Sinus (gesamt)'!$F$21/100,"")</f>
      </c>
      <c r="P261" s="9">
        <f>IF('Sinus (gesamt)'!$J$21&lt;&gt;"",N261+SIN(RADIANS(L261*'Sinus (gesamt)'!$F$22/50))*'Sinus (gesamt)'!$F$21/100,"")</f>
        <v>-1.0160417696287267</v>
      </c>
    </row>
    <row r="262" spans="1:16" ht="12.75">
      <c r="A262" s="4">
        <v>260</v>
      </c>
      <c r="B262" s="5">
        <f t="shared" si="44"/>
        <v>4.537856055185257</v>
      </c>
      <c r="C262" s="6">
        <f t="shared" si="45"/>
        <v>-0.984807753012208</v>
      </c>
      <c r="D262" s="4">
        <f t="shared" si="46"/>
        <v>500</v>
      </c>
      <c r="E262" s="5">
        <f t="shared" si="47"/>
        <v>8.726646259971648</v>
      </c>
      <c r="F262" s="6">
        <f t="shared" si="48"/>
        <v>0.642787609686539</v>
      </c>
      <c r="G262" s="4">
        <f t="shared" si="49"/>
        <v>380</v>
      </c>
      <c r="H262" s="5">
        <f t="shared" si="50"/>
        <v>6.632251157578453</v>
      </c>
      <c r="I262" s="6">
        <f t="shared" si="51"/>
        <v>0.34202014332566893</v>
      </c>
      <c r="J262" s="5">
        <f t="shared" si="52"/>
        <v>-0.342020143325669</v>
      </c>
      <c r="L262" s="4">
        <v>260</v>
      </c>
      <c r="M262" s="5">
        <f t="shared" si="53"/>
        <v>4.537856055185257</v>
      </c>
      <c r="N262" s="6">
        <f t="shared" si="54"/>
        <v>-0.984807753012208</v>
      </c>
      <c r="O262" s="8">
        <f>IF('Sinus (gesamt)'!$J$22&lt;&gt;"",SIN(RADIANS(L262*'Sinus (gesamt)'!$F$22/50))*'Sinus (gesamt)'!$F$21/100,"")</f>
      </c>
      <c r="P262" s="9">
        <f>IF('Sinus (gesamt)'!$J$21&lt;&gt;"",N262+SIN(RADIANS(L262*'Sinus (gesamt)'!$F$22/50))*'Sinus (gesamt)'!$F$21/100,"")</f>
        <v>-1.0233750095934002</v>
      </c>
    </row>
    <row r="263" spans="1:16" ht="12.75">
      <c r="A263" s="4">
        <v>261</v>
      </c>
      <c r="B263" s="5">
        <f t="shared" si="44"/>
        <v>4.5553093477052</v>
      </c>
      <c r="C263" s="6">
        <f t="shared" si="45"/>
        <v>-0.9876883405951377</v>
      </c>
      <c r="D263" s="4">
        <f t="shared" si="46"/>
        <v>501</v>
      </c>
      <c r="E263" s="5">
        <f t="shared" si="47"/>
        <v>8.74409955249159</v>
      </c>
      <c r="F263" s="6">
        <f t="shared" si="48"/>
        <v>0.629320391049838</v>
      </c>
      <c r="G263" s="4">
        <f t="shared" si="49"/>
        <v>381</v>
      </c>
      <c r="H263" s="5">
        <f t="shared" si="50"/>
        <v>6.649704450098396</v>
      </c>
      <c r="I263" s="6">
        <f t="shared" si="51"/>
        <v>0.3583679495453003</v>
      </c>
      <c r="J263" s="5">
        <f t="shared" si="52"/>
        <v>-0.3583679495452997</v>
      </c>
      <c r="L263" s="4">
        <v>261</v>
      </c>
      <c r="M263" s="5">
        <f t="shared" si="53"/>
        <v>4.5553093477052</v>
      </c>
      <c r="N263" s="6">
        <f t="shared" si="54"/>
        <v>-0.9876883405951377</v>
      </c>
      <c r="O263" s="8">
        <f>IF('Sinus (gesamt)'!$J$22&lt;&gt;"",SIN(RADIANS(L263*'Sinus (gesamt)'!$F$22/50))*'Sinus (gesamt)'!$F$21/100,"")</f>
      </c>
      <c r="P263" s="9">
        <f>IF('Sinus (gesamt)'!$J$21&lt;&gt;"",N263+SIN(RADIANS(L263*'Sinus (gesamt)'!$F$22/50))*'Sinus (gesamt)'!$F$21/100,"")</f>
        <v>-1.0301147474663306</v>
      </c>
    </row>
    <row r="264" spans="1:16" ht="12.75">
      <c r="A264" s="4">
        <v>262</v>
      </c>
      <c r="B264" s="5">
        <f t="shared" si="44"/>
        <v>4.572762640225143</v>
      </c>
      <c r="C264" s="6">
        <f t="shared" si="45"/>
        <v>-0.9902680687415703</v>
      </c>
      <c r="D264" s="4">
        <f t="shared" si="46"/>
        <v>502</v>
      </c>
      <c r="E264" s="5">
        <f t="shared" si="47"/>
        <v>8.761552845011535</v>
      </c>
      <c r="F264" s="6">
        <f t="shared" si="48"/>
        <v>0.6156614753256583</v>
      </c>
      <c r="G264" s="4">
        <f t="shared" si="49"/>
        <v>382</v>
      </c>
      <c r="H264" s="5">
        <f t="shared" si="50"/>
        <v>6.667157742618339</v>
      </c>
      <c r="I264" s="6">
        <f t="shared" si="51"/>
        <v>0.3746065934159119</v>
      </c>
      <c r="J264" s="5">
        <f t="shared" si="52"/>
        <v>-0.37460659341591196</v>
      </c>
      <c r="L264" s="4">
        <v>262</v>
      </c>
      <c r="M264" s="5">
        <f t="shared" si="53"/>
        <v>4.572762640225143</v>
      </c>
      <c r="N264" s="6">
        <f t="shared" si="54"/>
        <v>-0.9902680687415703</v>
      </c>
      <c r="O264" s="8">
        <f>IF('Sinus (gesamt)'!$J$22&lt;&gt;"",SIN(RADIANS(L264*'Sinus (gesamt)'!$F$22/50))*'Sinus (gesamt)'!$F$21/100,"")</f>
      </c>
      <c r="P264" s="9">
        <f>IF('Sinus (gesamt)'!$J$21&lt;&gt;"",N264+SIN(RADIANS(L264*'Sinus (gesamt)'!$F$22/50))*'Sinus (gesamt)'!$F$21/100,"")</f>
        <v>-1.0362307353287088</v>
      </c>
    </row>
    <row r="265" spans="1:16" ht="12.75">
      <c r="A265" s="4">
        <v>263</v>
      </c>
      <c r="B265" s="5">
        <f t="shared" si="44"/>
        <v>4.590215932745087</v>
      </c>
      <c r="C265" s="6">
        <f t="shared" si="45"/>
        <v>-0.9925461516413221</v>
      </c>
      <c r="D265" s="4">
        <f t="shared" si="46"/>
        <v>503</v>
      </c>
      <c r="E265" s="5">
        <f t="shared" si="47"/>
        <v>8.779006137531477</v>
      </c>
      <c r="F265" s="6">
        <f t="shared" si="48"/>
        <v>0.6018150231520492</v>
      </c>
      <c r="G265" s="4">
        <f t="shared" si="49"/>
        <v>383</v>
      </c>
      <c r="H265" s="5">
        <f t="shared" si="50"/>
        <v>6.684611035138282</v>
      </c>
      <c r="I265" s="6">
        <f t="shared" si="51"/>
        <v>0.39073112848927344</v>
      </c>
      <c r="J265" s="5">
        <f t="shared" si="52"/>
        <v>-0.39073112848927294</v>
      </c>
      <c r="L265" s="4">
        <v>263</v>
      </c>
      <c r="M265" s="5">
        <f t="shared" si="53"/>
        <v>4.590215932745087</v>
      </c>
      <c r="N265" s="6">
        <f t="shared" si="54"/>
        <v>-0.9925461516413221</v>
      </c>
      <c r="O265" s="8">
        <f>IF('Sinus (gesamt)'!$J$22&lt;&gt;"",SIN(RADIANS(L265*'Sinus (gesamt)'!$F$22/50))*'Sinus (gesamt)'!$F$21/100,"")</f>
      </c>
      <c r="P265" s="9">
        <f>IF('Sinus (gesamt)'!$J$21&lt;&gt;"",N265+SIN(RADIANS(L265*'Sinus (gesamt)'!$F$22/50))*'Sinus (gesamt)'!$F$21/100,"")</f>
        <v>-1.0416952742986616</v>
      </c>
    </row>
    <row r="266" spans="1:16" ht="12.75">
      <c r="A266" s="4">
        <v>264</v>
      </c>
      <c r="B266" s="5">
        <f t="shared" si="44"/>
        <v>4.60766922526503</v>
      </c>
      <c r="C266" s="6">
        <f t="shared" si="45"/>
        <v>-0.9945218953682734</v>
      </c>
      <c r="D266" s="4">
        <f t="shared" si="46"/>
        <v>504</v>
      </c>
      <c r="E266" s="5">
        <f t="shared" si="47"/>
        <v>8.79645943005142</v>
      </c>
      <c r="F266" s="6">
        <f t="shared" si="48"/>
        <v>0.5877852522924734</v>
      </c>
      <c r="G266" s="4">
        <f t="shared" si="49"/>
        <v>384</v>
      </c>
      <c r="H266" s="5">
        <f t="shared" si="50"/>
        <v>6.702064327658226</v>
      </c>
      <c r="I266" s="6">
        <f t="shared" si="51"/>
        <v>0.4067366430758005</v>
      </c>
      <c r="J266" s="5">
        <f t="shared" si="52"/>
        <v>-0.40673664307580004</v>
      </c>
      <c r="L266" s="4">
        <v>264</v>
      </c>
      <c r="M266" s="5">
        <f t="shared" si="53"/>
        <v>4.60766922526503</v>
      </c>
      <c r="N266" s="6">
        <f t="shared" si="54"/>
        <v>-0.9945218953682734</v>
      </c>
      <c r="O266" s="8">
        <f>IF('Sinus (gesamt)'!$J$22&lt;&gt;"",SIN(RADIANS(L266*'Sinus (gesamt)'!$F$22/50))*'Sinus (gesamt)'!$F$21/100,"")</f>
      </c>
      <c r="P266" s="9">
        <f>IF('Sinus (gesamt)'!$J$21&lt;&gt;"",N266+SIN(RADIANS(L266*'Sinus (gesamt)'!$F$22/50))*'Sinus (gesamt)'!$F$21/100,"")</f>
        <v>-1.0464834195953396</v>
      </c>
    </row>
    <row r="267" spans="1:16" ht="12.75">
      <c r="A267" s="4">
        <v>265</v>
      </c>
      <c r="B267" s="5">
        <f t="shared" si="44"/>
        <v>4.625122517784973</v>
      </c>
      <c r="C267" s="6">
        <f t="shared" si="45"/>
        <v>-0.9961946980917455</v>
      </c>
      <c r="D267" s="4">
        <f t="shared" si="46"/>
        <v>505</v>
      </c>
      <c r="E267" s="5">
        <f t="shared" si="47"/>
        <v>8.813912722571365</v>
      </c>
      <c r="F267" s="6">
        <f t="shared" si="48"/>
        <v>0.5735764363510458</v>
      </c>
      <c r="G267" s="4">
        <f t="shared" si="49"/>
        <v>385</v>
      </c>
      <c r="H267" s="5">
        <f t="shared" si="50"/>
        <v>6.719517620178169</v>
      </c>
      <c r="I267" s="6">
        <f t="shared" si="51"/>
        <v>0.42261826174069955</v>
      </c>
      <c r="J267" s="5">
        <f t="shared" si="52"/>
        <v>-0.4226182617406997</v>
      </c>
      <c r="L267" s="4">
        <v>265</v>
      </c>
      <c r="M267" s="5">
        <f t="shared" si="53"/>
        <v>4.625122517784973</v>
      </c>
      <c r="N267" s="6">
        <f t="shared" si="54"/>
        <v>-0.9961946980917455</v>
      </c>
      <c r="O267" s="8">
        <f>IF('Sinus (gesamt)'!$J$22&lt;&gt;"",SIN(RADIANS(L267*'Sinus (gesamt)'!$F$22/50))*'Sinus (gesamt)'!$F$21/100,"")</f>
      </c>
      <c r="P267" s="9">
        <f>IF('Sinus (gesamt)'!$J$21&lt;&gt;"",N267+SIN(RADIANS(L267*'Sinus (gesamt)'!$F$22/50))*'Sinus (gesamt)'!$F$21/100,"")</f>
        <v>-1.0505731653139445</v>
      </c>
    </row>
    <row r="268" spans="1:16" ht="12.75">
      <c r="A268" s="4">
        <v>266</v>
      </c>
      <c r="B268" s="5">
        <f t="shared" si="44"/>
        <v>4.642575810304916</v>
      </c>
      <c r="C268" s="6">
        <f t="shared" si="45"/>
        <v>-0.9975640502598242</v>
      </c>
      <c r="D268" s="4">
        <f t="shared" si="46"/>
        <v>506</v>
      </c>
      <c r="E268" s="5">
        <f t="shared" si="47"/>
        <v>8.831366015091307</v>
      </c>
      <c r="F268" s="6">
        <f t="shared" si="48"/>
        <v>0.5591929034707475</v>
      </c>
      <c r="G268" s="4">
        <f t="shared" si="49"/>
        <v>386</v>
      </c>
      <c r="H268" s="5">
        <f t="shared" si="50"/>
        <v>6.736970912698112</v>
      </c>
      <c r="I268" s="6">
        <f t="shared" si="51"/>
        <v>0.43837114678907735</v>
      </c>
      <c r="J268" s="5">
        <f t="shared" si="52"/>
        <v>-0.43837114678907674</v>
      </c>
      <c r="L268" s="4">
        <v>266</v>
      </c>
      <c r="M268" s="5">
        <f t="shared" si="53"/>
        <v>4.642575810304916</v>
      </c>
      <c r="N268" s="6">
        <f t="shared" si="54"/>
        <v>-0.9975640502598242</v>
      </c>
      <c r="O268" s="8">
        <f>IF('Sinus (gesamt)'!$J$22&lt;&gt;"",SIN(RADIANS(L268*'Sinus (gesamt)'!$F$22/50))*'Sinus (gesamt)'!$F$21/100,"")</f>
      </c>
      <c r="P268" s="9">
        <f>IF('Sinus (gesamt)'!$J$21&lt;&gt;"",N268+SIN(RADIANS(L268*'Sinus (gesamt)'!$F$22/50))*'Sinus (gesamt)'!$F$21/100,"")</f>
        <v>-1.0539456075069786</v>
      </c>
    </row>
    <row r="269" spans="1:16" ht="12.75">
      <c r="A269" s="4">
        <v>267</v>
      </c>
      <c r="B269" s="5">
        <f t="shared" si="44"/>
        <v>4.6600291028248595</v>
      </c>
      <c r="C269" s="6">
        <f t="shared" si="45"/>
        <v>-0.9986295347545738</v>
      </c>
      <c r="D269" s="4">
        <f t="shared" si="46"/>
        <v>507</v>
      </c>
      <c r="E269" s="5">
        <f t="shared" si="47"/>
        <v>8.848819307611251</v>
      </c>
      <c r="F269" s="6">
        <f t="shared" si="48"/>
        <v>0.5446390350150271</v>
      </c>
      <c r="G269" s="4">
        <f t="shared" si="49"/>
        <v>387</v>
      </c>
      <c r="H269" s="5">
        <f t="shared" si="50"/>
        <v>6.754424205218055</v>
      </c>
      <c r="I269" s="6">
        <f t="shared" si="51"/>
        <v>0.4539904997395466</v>
      </c>
      <c r="J269" s="5">
        <f t="shared" si="52"/>
        <v>-0.45399049973954675</v>
      </c>
      <c r="L269" s="4">
        <v>267</v>
      </c>
      <c r="M269" s="5">
        <f t="shared" si="53"/>
        <v>4.6600291028248595</v>
      </c>
      <c r="N269" s="6">
        <f t="shared" si="54"/>
        <v>-0.9986295347545738</v>
      </c>
      <c r="O269" s="8">
        <f>IF('Sinus (gesamt)'!$J$22&lt;&gt;"",SIN(RADIANS(L269*'Sinus (gesamt)'!$F$22/50))*'Sinus (gesamt)'!$F$21/100,"")</f>
      </c>
      <c r="P269" s="9">
        <f>IF('Sinus (gesamt)'!$J$21&lt;&gt;"",N269+SIN(RADIANS(L269*'Sinus (gesamt)'!$F$22/50))*'Sinus (gesamt)'!$F$21/100,"")</f>
        <v>-1.056585084331918</v>
      </c>
    </row>
    <row r="270" spans="1:16" ht="12.75">
      <c r="A270" s="4">
        <v>268</v>
      </c>
      <c r="B270" s="5">
        <f t="shared" si="44"/>
        <v>4.6774823953448035</v>
      </c>
      <c r="C270" s="6">
        <f t="shared" si="45"/>
        <v>-0.9993908270190958</v>
      </c>
      <c r="D270" s="4">
        <f t="shared" si="46"/>
        <v>508</v>
      </c>
      <c r="E270" s="5">
        <f t="shared" si="47"/>
        <v>8.866272600131195</v>
      </c>
      <c r="F270" s="6">
        <f t="shared" si="48"/>
        <v>0.5299192642332045</v>
      </c>
      <c r="G270" s="4">
        <f t="shared" si="49"/>
        <v>388</v>
      </c>
      <c r="H270" s="5">
        <f t="shared" si="50"/>
        <v>6.771877497737998</v>
      </c>
      <c r="I270" s="6">
        <f t="shared" si="51"/>
        <v>0.46947156278589036</v>
      </c>
      <c r="J270" s="5">
        <f t="shared" si="52"/>
        <v>-0.4694715627858913</v>
      </c>
      <c r="L270" s="4">
        <v>268</v>
      </c>
      <c r="M270" s="5">
        <f t="shared" si="53"/>
        <v>4.6774823953448035</v>
      </c>
      <c r="N270" s="6">
        <f t="shared" si="54"/>
        <v>-0.9993908270190958</v>
      </c>
      <c r="O270" s="8">
        <f>IF('Sinus (gesamt)'!$J$22&lt;&gt;"",SIN(RADIANS(L270*'Sinus (gesamt)'!$F$22/50))*'Sinus (gesamt)'!$F$21/100,"")</f>
      </c>
      <c r="P270" s="9">
        <f>IF('Sinus (gesamt)'!$J$21&lt;&gt;"",N270+SIN(RADIANS(L270*'Sinus (gesamt)'!$F$22/50))*'Sinus (gesamt)'!$F$21/100,"")</f>
        <v>-1.0584792921998283</v>
      </c>
    </row>
    <row r="271" spans="1:16" ht="12.75">
      <c r="A271" s="4">
        <v>269</v>
      </c>
      <c r="B271" s="5">
        <f t="shared" si="44"/>
        <v>4.694935687864747</v>
      </c>
      <c r="C271" s="6">
        <f t="shared" si="45"/>
        <v>-0.9998476951563913</v>
      </c>
      <c r="D271" s="4">
        <f t="shared" si="46"/>
        <v>509</v>
      </c>
      <c r="E271" s="5">
        <f t="shared" si="47"/>
        <v>8.883725892651137</v>
      </c>
      <c r="F271" s="6">
        <f t="shared" si="48"/>
        <v>0.5150380749100546</v>
      </c>
      <c r="G271" s="4">
        <f t="shared" si="49"/>
        <v>389</v>
      </c>
      <c r="H271" s="5">
        <f t="shared" si="50"/>
        <v>6.789330790257942</v>
      </c>
      <c r="I271" s="6">
        <f t="shared" si="51"/>
        <v>0.4848096202463372</v>
      </c>
      <c r="J271" s="5">
        <f t="shared" si="52"/>
        <v>-0.48480962024633667</v>
      </c>
      <c r="L271" s="4">
        <v>269</v>
      </c>
      <c r="M271" s="5">
        <f t="shared" si="53"/>
        <v>4.694935687864747</v>
      </c>
      <c r="N271" s="6">
        <f t="shared" si="54"/>
        <v>-0.9998476951563913</v>
      </c>
      <c r="O271" s="8">
        <f>IF('Sinus (gesamt)'!$J$22&lt;&gt;"",SIN(RADIANS(L271*'Sinus (gesamt)'!$F$22/50))*'Sinus (gesamt)'!$F$21/100,"")</f>
      </c>
      <c r="P271" s="9">
        <f>IF('Sinus (gesamt)'!$J$21&lt;&gt;"",N271+SIN(RADIANS(L271*'Sinus (gesamt)'!$F$22/50))*'Sinus (gesamt)'!$F$21/100,"")</f>
        <v>-1.059619377041896</v>
      </c>
    </row>
    <row r="272" spans="1:16" ht="12.75">
      <c r="A272" s="4">
        <v>270</v>
      </c>
      <c r="B272" s="5">
        <f t="shared" si="44"/>
        <v>4.71238898038469</v>
      </c>
      <c r="C272" s="6">
        <f t="shared" si="45"/>
        <v>-1</v>
      </c>
      <c r="D272" s="4">
        <f t="shared" si="46"/>
        <v>510</v>
      </c>
      <c r="E272" s="5">
        <f t="shared" si="47"/>
        <v>8.901179185171081</v>
      </c>
      <c r="F272" s="6">
        <f t="shared" si="48"/>
        <v>0.4999999999999998</v>
      </c>
      <c r="G272" s="4">
        <f t="shared" si="49"/>
        <v>390</v>
      </c>
      <c r="H272" s="5">
        <f t="shared" si="50"/>
        <v>6.806784082777885</v>
      </c>
      <c r="I272" s="6">
        <f t="shared" si="51"/>
        <v>0.5</v>
      </c>
      <c r="J272" s="5">
        <f t="shared" si="52"/>
        <v>-0.5000000000000002</v>
      </c>
      <c r="L272" s="4">
        <v>270</v>
      </c>
      <c r="M272" s="5">
        <f t="shared" si="53"/>
        <v>4.71238898038469</v>
      </c>
      <c r="N272" s="6">
        <f t="shared" si="54"/>
        <v>-1</v>
      </c>
      <c r="O272" s="8">
        <f>IF('Sinus (gesamt)'!$J$22&lt;&gt;"",SIN(RADIANS(L272*'Sinus (gesamt)'!$F$22/50))*'Sinus (gesamt)'!$F$21/100,"")</f>
      </c>
      <c r="P272" s="9">
        <f>IF('Sinus (gesamt)'!$J$21&lt;&gt;"",N272+SIN(RADIANS(L272*'Sinus (gesamt)'!$F$22/50))*'Sinus (gesamt)'!$F$21/100,"")</f>
        <v>-1.06</v>
      </c>
    </row>
    <row r="273" spans="1:16" ht="12.75">
      <c r="A273" s="4">
        <v>271</v>
      </c>
      <c r="B273" s="5">
        <f t="shared" si="44"/>
        <v>4.729842272904633</v>
      </c>
      <c r="C273" s="6">
        <f t="shared" si="45"/>
        <v>-0.9998476951563913</v>
      </c>
      <c r="D273" s="4">
        <f t="shared" si="46"/>
        <v>511</v>
      </c>
      <c r="E273" s="5">
        <f t="shared" si="47"/>
        <v>8.918632477691023</v>
      </c>
      <c r="F273" s="6">
        <f t="shared" si="48"/>
        <v>0.4848096202463378</v>
      </c>
      <c r="G273" s="4">
        <f t="shared" si="49"/>
        <v>391</v>
      </c>
      <c r="H273" s="5">
        <f t="shared" si="50"/>
        <v>6.8242373752978285</v>
      </c>
      <c r="I273" s="6">
        <f t="shared" si="51"/>
        <v>0.515038074910054</v>
      </c>
      <c r="J273" s="5">
        <f t="shared" si="52"/>
        <v>-0.5150380749100535</v>
      </c>
      <c r="L273" s="4">
        <v>271</v>
      </c>
      <c r="M273" s="5">
        <f t="shared" si="53"/>
        <v>4.729842272904633</v>
      </c>
      <c r="N273" s="6">
        <f t="shared" si="54"/>
        <v>-0.9998476951563913</v>
      </c>
      <c r="O273" s="8">
        <f>IF('Sinus (gesamt)'!$J$22&lt;&gt;"",SIN(RADIANS(L273*'Sinus (gesamt)'!$F$22/50))*'Sinus (gesamt)'!$F$21/100,"")</f>
      </c>
      <c r="P273" s="9">
        <f>IF('Sinus (gesamt)'!$J$21&lt;&gt;"",N273+SIN(RADIANS(L273*'Sinus (gesamt)'!$F$22/50))*'Sinus (gesamt)'!$F$21/100,"")</f>
        <v>-1.059619377041896</v>
      </c>
    </row>
    <row r="274" spans="1:16" ht="12.75">
      <c r="A274" s="4">
        <v>272</v>
      </c>
      <c r="B274" s="5">
        <f t="shared" si="44"/>
        <v>4.747295565424577</v>
      </c>
      <c r="C274" s="6">
        <f t="shared" si="45"/>
        <v>-0.9993908270190958</v>
      </c>
      <c r="D274" s="4">
        <f t="shared" si="46"/>
        <v>512</v>
      </c>
      <c r="E274" s="5">
        <f t="shared" si="47"/>
        <v>8.936085770210967</v>
      </c>
      <c r="F274" s="6">
        <f t="shared" si="48"/>
        <v>0.4694715627858909</v>
      </c>
      <c r="G274" s="4">
        <f t="shared" si="49"/>
        <v>392</v>
      </c>
      <c r="H274" s="5">
        <f t="shared" si="50"/>
        <v>6.841690667817772</v>
      </c>
      <c r="I274" s="6">
        <f t="shared" si="51"/>
        <v>0.5299192642332047</v>
      </c>
      <c r="J274" s="5">
        <f t="shared" si="52"/>
        <v>-0.5299192642332049</v>
      </c>
      <c r="L274" s="4">
        <v>272</v>
      </c>
      <c r="M274" s="5">
        <f t="shared" si="53"/>
        <v>4.747295565424577</v>
      </c>
      <c r="N274" s="6">
        <f t="shared" si="54"/>
        <v>-0.9993908270190958</v>
      </c>
      <c r="O274" s="8">
        <f>IF('Sinus (gesamt)'!$J$22&lt;&gt;"",SIN(RADIANS(L274*'Sinus (gesamt)'!$F$22/50))*'Sinus (gesamt)'!$F$21/100,"")</f>
      </c>
      <c r="P274" s="9">
        <f>IF('Sinus (gesamt)'!$J$21&lt;&gt;"",N274+SIN(RADIANS(L274*'Sinus (gesamt)'!$F$22/50))*'Sinus (gesamt)'!$F$21/100,"")</f>
        <v>-1.0584792921998283</v>
      </c>
    </row>
    <row r="275" spans="1:16" ht="12.75">
      <c r="A275" s="4">
        <v>273</v>
      </c>
      <c r="B275" s="5">
        <f t="shared" si="44"/>
        <v>4.76474885794452</v>
      </c>
      <c r="C275" s="6">
        <f t="shared" si="45"/>
        <v>-0.9986295347545738</v>
      </c>
      <c r="D275" s="4">
        <f t="shared" si="46"/>
        <v>513</v>
      </c>
      <c r="E275" s="5">
        <f t="shared" si="47"/>
        <v>8.953539062730911</v>
      </c>
      <c r="F275" s="6">
        <f t="shared" si="48"/>
        <v>0.4539904997395463</v>
      </c>
      <c r="G275" s="4">
        <f t="shared" si="49"/>
        <v>393</v>
      </c>
      <c r="H275" s="5">
        <f t="shared" si="50"/>
        <v>6.859143960337716</v>
      </c>
      <c r="I275" s="6">
        <f t="shared" si="51"/>
        <v>0.5446390350150273</v>
      </c>
      <c r="J275" s="5">
        <f t="shared" si="52"/>
        <v>-0.5446390350150275</v>
      </c>
      <c r="L275" s="4">
        <v>273</v>
      </c>
      <c r="M275" s="5">
        <f t="shared" si="53"/>
        <v>4.76474885794452</v>
      </c>
      <c r="N275" s="6">
        <f t="shared" si="54"/>
        <v>-0.9986295347545738</v>
      </c>
      <c r="O275" s="8">
        <f>IF('Sinus (gesamt)'!$J$22&lt;&gt;"",SIN(RADIANS(L275*'Sinus (gesamt)'!$F$22/50))*'Sinus (gesamt)'!$F$21/100,"")</f>
      </c>
      <c r="P275" s="9">
        <f>IF('Sinus (gesamt)'!$J$21&lt;&gt;"",N275+SIN(RADIANS(L275*'Sinus (gesamt)'!$F$22/50))*'Sinus (gesamt)'!$F$21/100,"")</f>
        <v>-1.056585084331918</v>
      </c>
    </row>
    <row r="276" spans="1:16" ht="12.75">
      <c r="A276" s="4">
        <v>274</v>
      </c>
      <c r="B276" s="5">
        <f t="shared" si="44"/>
        <v>4.782202150464463</v>
      </c>
      <c r="C276" s="6">
        <f t="shared" si="45"/>
        <v>-0.9975640502598243</v>
      </c>
      <c r="D276" s="4">
        <f t="shared" si="46"/>
        <v>514</v>
      </c>
      <c r="E276" s="5">
        <f t="shared" si="47"/>
        <v>8.970992355250853</v>
      </c>
      <c r="F276" s="6">
        <f t="shared" si="48"/>
        <v>0.4383711467890779</v>
      </c>
      <c r="G276" s="4">
        <f t="shared" si="49"/>
        <v>394</v>
      </c>
      <c r="H276" s="5">
        <f t="shared" si="50"/>
        <v>6.876597252857659</v>
      </c>
      <c r="I276" s="6">
        <f t="shared" si="51"/>
        <v>0.5591929034707469</v>
      </c>
      <c r="J276" s="5">
        <f t="shared" si="52"/>
        <v>-0.5591929034707463</v>
      </c>
      <c r="L276" s="4">
        <v>274</v>
      </c>
      <c r="M276" s="5">
        <f t="shared" si="53"/>
        <v>4.782202150464463</v>
      </c>
      <c r="N276" s="6">
        <f t="shared" si="54"/>
        <v>-0.9975640502598243</v>
      </c>
      <c r="O276" s="8">
        <f>IF('Sinus (gesamt)'!$J$22&lt;&gt;"",SIN(RADIANS(L276*'Sinus (gesamt)'!$F$22/50))*'Sinus (gesamt)'!$F$21/100,"")</f>
      </c>
      <c r="P276" s="9">
        <f>IF('Sinus (gesamt)'!$J$21&lt;&gt;"",N276+SIN(RADIANS(L276*'Sinus (gesamt)'!$F$22/50))*'Sinus (gesamt)'!$F$21/100,"")</f>
        <v>-1.0539456075069789</v>
      </c>
    </row>
    <row r="277" spans="1:16" ht="12.75">
      <c r="A277" s="4">
        <v>275</v>
      </c>
      <c r="B277" s="5">
        <f t="shared" si="44"/>
        <v>4.799655442984406</v>
      </c>
      <c r="C277" s="6">
        <f t="shared" si="45"/>
        <v>-0.9961946980917455</v>
      </c>
      <c r="D277" s="4">
        <f t="shared" si="46"/>
        <v>515</v>
      </c>
      <c r="E277" s="5">
        <f t="shared" si="47"/>
        <v>8.988445647770797</v>
      </c>
      <c r="F277" s="6">
        <f t="shared" si="48"/>
        <v>0.42261826174069933</v>
      </c>
      <c r="G277" s="4">
        <f t="shared" si="49"/>
        <v>395</v>
      </c>
      <c r="H277" s="5">
        <f t="shared" si="50"/>
        <v>6.894050545377602</v>
      </c>
      <c r="I277" s="6">
        <f t="shared" si="51"/>
        <v>0.573576436351046</v>
      </c>
      <c r="J277" s="5">
        <f t="shared" si="52"/>
        <v>-0.5735764363510463</v>
      </c>
      <c r="L277" s="4">
        <v>275</v>
      </c>
      <c r="M277" s="5">
        <f t="shared" si="53"/>
        <v>4.799655442984406</v>
      </c>
      <c r="N277" s="6">
        <f t="shared" si="54"/>
        <v>-0.9961946980917455</v>
      </c>
      <c r="O277" s="8">
        <f>IF('Sinus (gesamt)'!$J$22&lt;&gt;"",SIN(RADIANS(L277*'Sinus (gesamt)'!$F$22/50))*'Sinus (gesamt)'!$F$21/100,"")</f>
      </c>
      <c r="P277" s="9">
        <f>IF('Sinus (gesamt)'!$J$21&lt;&gt;"",N277+SIN(RADIANS(L277*'Sinus (gesamt)'!$F$22/50))*'Sinus (gesamt)'!$F$21/100,"")</f>
        <v>-1.0505731653139445</v>
      </c>
    </row>
    <row r="278" spans="1:16" ht="12.75">
      <c r="A278" s="4">
        <v>276</v>
      </c>
      <c r="B278" s="5">
        <f t="shared" si="44"/>
        <v>4.817108735504349</v>
      </c>
      <c r="C278" s="6">
        <f t="shared" si="45"/>
        <v>-0.9945218953682734</v>
      </c>
      <c r="D278" s="4">
        <f t="shared" si="46"/>
        <v>516</v>
      </c>
      <c r="E278" s="5">
        <f t="shared" si="47"/>
        <v>9.00589894029074</v>
      </c>
      <c r="F278" s="6">
        <f t="shared" si="48"/>
        <v>0.4067366430758011</v>
      </c>
      <c r="G278" s="4">
        <f t="shared" si="49"/>
        <v>396</v>
      </c>
      <c r="H278" s="5">
        <f t="shared" si="50"/>
        <v>6.911503837897545</v>
      </c>
      <c r="I278" s="6">
        <f t="shared" si="51"/>
        <v>0.5877852522924729</v>
      </c>
      <c r="J278" s="5">
        <f t="shared" si="52"/>
        <v>-0.5877852522924722</v>
      </c>
      <c r="L278" s="4">
        <v>276</v>
      </c>
      <c r="M278" s="5">
        <f t="shared" si="53"/>
        <v>4.817108735504349</v>
      </c>
      <c r="N278" s="6">
        <f t="shared" si="54"/>
        <v>-0.9945218953682734</v>
      </c>
      <c r="O278" s="8">
        <f>IF('Sinus (gesamt)'!$J$22&lt;&gt;"",SIN(RADIANS(L278*'Sinus (gesamt)'!$F$22/50))*'Sinus (gesamt)'!$F$21/100,"")</f>
      </c>
      <c r="P278" s="9">
        <f>IF('Sinus (gesamt)'!$J$21&lt;&gt;"",N278+SIN(RADIANS(L278*'Sinus (gesamt)'!$F$22/50))*'Sinus (gesamt)'!$F$21/100,"")</f>
        <v>-1.0464834195953396</v>
      </c>
    </row>
    <row r="279" spans="1:16" ht="12.75">
      <c r="A279" s="4">
        <v>277</v>
      </c>
      <c r="B279" s="5">
        <f t="shared" si="44"/>
        <v>4.834562028024293</v>
      </c>
      <c r="C279" s="6">
        <f t="shared" si="45"/>
        <v>-0.992546151641322</v>
      </c>
      <c r="D279" s="4">
        <f t="shared" si="46"/>
        <v>517</v>
      </c>
      <c r="E279" s="5">
        <f t="shared" si="47"/>
        <v>9.023352232810684</v>
      </c>
      <c r="F279" s="6">
        <f t="shared" si="48"/>
        <v>0.390731128489274</v>
      </c>
      <c r="G279" s="4">
        <f t="shared" si="49"/>
        <v>397</v>
      </c>
      <c r="H279" s="5">
        <f t="shared" si="50"/>
        <v>6.928957130417488</v>
      </c>
      <c r="I279" s="6">
        <f t="shared" si="51"/>
        <v>0.6018150231520479</v>
      </c>
      <c r="J279" s="5">
        <f t="shared" si="52"/>
        <v>-0.601815023152048</v>
      </c>
      <c r="L279" s="4">
        <v>277</v>
      </c>
      <c r="M279" s="5">
        <f t="shared" si="53"/>
        <v>4.834562028024293</v>
      </c>
      <c r="N279" s="6">
        <f t="shared" si="54"/>
        <v>-0.992546151641322</v>
      </c>
      <c r="O279" s="8">
        <f>IF('Sinus (gesamt)'!$J$22&lt;&gt;"",SIN(RADIANS(L279*'Sinus (gesamt)'!$F$22/50))*'Sinus (gesamt)'!$F$21/100,"")</f>
      </c>
      <c r="P279" s="9">
        <f>IF('Sinus (gesamt)'!$J$21&lt;&gt;"",N279+SIN(RADIANS(L279*'Sinus (gesamt)'!$F$22/50))*'Sinus (gesamt)'!$F$21/100,"")</f>
        <v>-1.0416952742986616</v>
      </c>
    </row>
    <row r="280" spans="1:16" ht="12.75">
      <c r="A280" s="4">
        <v>278</v>
      </c>
      <c r="B280" s="5">
        <f t="shared" si="44"/>
        <v>4.852015320544236</v>
      </c>
      <c r="C280" s="6">
        <f t="shared" si="45"/>
        <v>-0.9902680687415704</v>
      </c>
      <c r="D280" s="4">
        <f t="shared" si="46"/>
        <v>518</v>
      </c>
      <c r="E280" s="5">
        <f t="shared" si="47"/>
        <v>9.040805525330628</v>
      </c>
      <c r="F280" s="6">
        <f t="shared" si="48"/>
        <v>0.3746065934159116</v>
      </c>
      <c r="G280" s="4">
        <f t="shared" si="49"/>
        <v>398</v>
      </c>
      <c r="H280" s="5">
        <f t="shared" si="50"/>
        <v>6.946410422937432</v>
      </c>
      <c r="I280" s="6">
        <f t="shared" si="51"/>
        <v>0.6156614753256584</v>
      </c>
      <c r="J280" s="5">
        <f t="shared" si="52"/>
        <v>-0.6156614753256587</v>
      </c>
      <c r="L280" s="4">
        <v>278</v>
      </c>
      <c r="M280" s="5">
        <f t="shared" si="53"/>
        <v>4.852015320544236</v>
      </c>
      <c r="N280" s="6">
        <f t="shared" si="54"/>
        <v>-0.9902680687415704</v>
      </c>
      <c r="O280" s="8">
        <f>IF('Sinus (gesamt)'!$J$22&lt;&gt;"",SIN(RADIANS(L280*'Sinus (gesamt)'!$F$22/50))*'Sinus (gesamt)'!$F$21/100,"")</f>
      </c>
      <c r="P280" s="9">
        <f>IF('Sinus (gesamt)'!$J$21&lt;&gt;"",N280+SIN(RADIANS(L280*'Sinus (gesamt)'!$F$22/50))*'Sinus (gesamt)'!$F$21/100,"")</f>
        <v>-1.036230735328709</v>
      </c>
    </row>
    <row r="281" spans="1:16" ht="12.75">
      <c r="A281" s="4">
        <v>279</v>
      </c>
      <c r="B281" s="5">
        <f t="shared" si="44"/>
        <v>4.869468613064179</v>
      </c>
      <c r="C281" s="6">
        <f t="shared" si="45"/>
        <v>-0.9876883405951378</v>
      </c>
      <c r="D281" s="4">
        <f t="shared" si="46"/>
        <v>519</v>
      </c>
      <c r="E281" s="5">
        <f t="shared" si="47"/>
        <v>9.05825881785057</v>
      </c>
      <c r="F281" s="6">
        <f t="shared" si="48"/>
        <v>0.3583679495453009</v>
      </c>
      <c r="G281" s="4">
        <f t="shared" si="49"/>
        <v>399</v>
      </c>
      <c r="H281" s="5">
        <f t="shared" si="50"/>
        <v>6.963863715457375</v>
      </c>
      <c r="I281" s="6">
        <f t="shared" si="51"/>
        <v>0.6293203910498375</v>
      </c>
      <c r="J281" s="5">
        <f t="shared" si="52"/>
        <v>-0.6293203910498368</v>
      </c>
      <c r="L281" s="4">
        <v>279</v>
      </c>
      <c r="M281" s="5">
        <f t="shared" si="53"/>
        <v>4.869468613064179</v>
      </c>
      <c r="N281" s="6">
        <f t="shared" si="54"/>
        <v>-0.9876883405951378</v>
      </c>
      <c r="O281" s="8">
        <f>IF('Sinus (gesamt)'!$J$22&lt;&gt;"",SIN(RADIANS(L281*'Sinus (gesamt)'!$F$22/50))*'Sinus (gesamt)'!$F$21/100,"")</f>
      </c>
      <c r="P281" s="9">
        <f>IF('Sinus (gesamt)'!$J$21&lt;&gt;"",N281+SIN(RADIANS(L281*'Sinus (gesamt)'!$F$22/50))*'Sinus (gesamt)'!$F$21/100,"")</f>
        <v>-1.0301147474663308</v>
      </c>
    </row>
    <row r="282" spans="1:16" ht="12.75">
      <c r="A282" s="4">
        <v>280</v>
      </c>
      <c r="B282" s="5">
        <f t="shared" si="44"/>
        <v>4.886921905584122</v>
      </c>
      <c r="C282" s="6">
        <f t="shared" si="45"/>
        <v>-0.9848077530122081</v>
      </c>
      <c r="D282" s="4">
        <f t="shared" si="46"/>
        <v>520</v>
      </c>
      <c r="E282" s="5">
        <f t="shared" si="47"/>
        <v>9.075712110370514</v>
      </c>
      <c r="F282" s="6">
        <f t="shared" si="48"/>
        <v>0.3420201433256687</v>
      </c>
      <c r="G282" s="4">
        <f t="shared" si="49"/>
        <v>400</v>
      </c>
      <c r="H282" s="5">
        <f t="shared" si="50"/>
        <v>6.981317007977318</v>
      </c>
      <c r="I282" s="6">
        <f t="shared" si="51"/>
        <v>0.6427876096865391</v>
      </c>
      <c r="J282" s="5">
        <f t="shared" si="52"/>
        <v>-0.6427876096865395</v>
      </c>
      <c r="L282" s="4">
        <v>280</v>
      </c>
      <c r="M282" s="5">
        <f t="shared" si="53"/>
        <v>4.886921905584122</v>
      </c>
      <c r="N282" s="6">
        <f t="shared" si="54"/>
        <v>-0.9848077530122081</v>
      </c>
      <c r="O282" s="8">
        <f>IF('Sinus (gesamt)'!$J$22&lt;&gt;"",SIN(RADIANS(L282*'Sinus (gesamt)'!$F$22/50))*'Sinus (gesamt)'!$F$21/100,"")</f>
      </c>
      <c r="P282" s="9">
        <f>IF('Sinus (gesamt)'!$J$21&lt;&gt;"",N282+SIN(RADIANS(L282*'Sinus (gesamt)'!$F$22/50))*'Sinus (gesamt)'!$F$21/100,"")</f>
        <v>-1.0233750095934004</v>
      </c>
    </row>
    <row r="283" spans="1:16" ht="12.75">
      <c r="A283" s="4">
        <v>281</v>
      </c>
      <c r="B283" s="5">
        <f t="shared" si="44"/>
        <v>4.904375198104066</v>
      </c>
      <c r="C283" s="6">
        <f t="shared" si="45"/>
        <v>-0.9816271834476639</v>
      </c>
      <c r="D283" s="4">
        <f t="shared" si="46"/>
        <v>521</v>
      </c>
      <c r="E283" s="5">
        <f t="shared" si="47"/>
        <v>9.093165402890458</v>
      </c>
      <c r="F283" s="6">
        <f t="shared" si="48"/>
        <v>0.325568154457156</v>
      </c>
      <c r="G283" s="4">
        <f t="shared" si="49"/>
        <v>401</v>
      </c>
      <c r="H283" s="5">
        <f t="shared" si="50"/>
        <v>6.998770300497261</v>
      </c>
      <c r="I283" s="6">
        <f t="shared" si="51"/>
        <v>0.656059028990507</v>
      </c>
      <c r="J283" s="5">
        <f t="shared" si="52"/>
        <v>-0.6560590289905079</v>
      </c>
      <c r="L283" s="4">
        <v>281</v>
      </c>
      <c r="M283" s="5">
        <f t="shared" si="53"/>
        <v>4.904375198104066</v>
      </c>
      <c r="N283" s="6">
        <f t="shared" si="54"/>
        <v>-0.9816271834476639</v>
      </c>
      <c r="O283" s="8">
        <f>IF('Sinus (gesamt)'!$J$22&lt;&gt;"",SIN(RADIANS(L283*'Sinus (gesamt)'!$F$22/50))*'Sinus (gesamt)'!$F$21/100,"")</f>
      </c>
      <c r="P283" s="9">
        <f>IF('Sinus (gesamt)'!$J$21&lt;&gt;"",N283+SIN(RADIANS(L283*'Sinus (gesamt)'!$F$22/50))*'Sinus (gesamt)'!$F$21/100,"")</f>
        <v>-1.0160417696287267</v>
      </c>
    </row>
    <row r="284" spans="1:16" ht="12.75">
      <c r="A284" s="4">
        <v>282</v>
      </c>
      <c r="B284" s="5">
        <f t="shared" si="44"/>
        <v>4.9218284906240095</v>
      </c>
      <c r="C284" s="6">
        <f t="shared" si="45"/>
        <v>-0.9781476007338056</v>
      </c>
      <c r="D284" s="4">
        <f t="shared" si="46"/>
        <v>522</v>
      </c>
      <c r="E284" s="5">
        <f t="shared" si="47"/>
        <v>9.1106186954104</v>
      </c>
      <c r="F284" s="6">
        <f t="shared" si="48"/>
        <v>0.3090169943749478</v>
      </c>
      <c r="G284" s="4">
        <f t="shared" si="49"/>
        <v>402</v>
      </c>
      <c r="H284" s="5">
        <f t="shared" si="50"/>
        <v>7.016223593017205</v>
      </c>
      <c r="I284" s="6">
        <f t="shared" si="51"/>
        <v>0.6691306063588585</v>
      </c>
      <c r="J284" s="5">
        <f t="shared" si="52"/>
        <v>-0.6691306063588578</v>
      </c>
      <c r="L284" s="4">
        <v>282</v>
      </c>
      <c r="M284" s="5">
        <f t="shared" si="53"/>
        <v>4.9218284906240095</v>
      </c>
      <c r="N284" s="6">
        <f t="shared" si="54"/>
        <v>-0.9781476007338056</v>
      </c>
      <c r="O284" s="8">
        <f>IF('Sinus (gesamt)'!$J$22&lt;&gt;"",SIN(RADIANS(L284*'Sinus (gesamt)'!$F$22/50))*'Sinus (gesamt)'!$F$21/100,"")</f>
      </c>
      <c r="P284" s="9">
        <f>IF('Sinus (gesamt)'!$J$21&lt;&gt;"",N284+SIN(RADIANS(L284*'Sinus (gesamt)'!$F$22/50))*'Sinus (gesamt)'!$F$21/100,"")</f>
        <v>-1.0081476007338055</v>
      </c>
    </row>
    <row r="285" spans="1:16" ht="12.75">
      <c r="A285" s="4">
        <v>283</v>
      </c>
      <c r="B285" s="5">
        <f t="shared" si="44"/>
        <v>4.939281783143953</v>
      </c>
      <c r="C285" s="6">
        <f t="shared" si="45"/>
        <v>-0.9743700647852352</v>
      </c>
      <c r="D285" s="4">
        <f t="shared" si="46"/>
        <v>523</v>
      </c>
      <c r="E285" s="5">
        <f t="shared" si="47"/>
        <v>9.128071987930344</v>
      </c>
      <c r="F285" s="6">
        <f t="shared" si="48"/>
        <v>0.2923717047227364</v>
      </c>
      <c r="G285" s="4">
        <f t="shared" si="49"/>
        <v>403</v>
      </c>
      <c r="H285" s="5">
        <f t="shared" si="50"/>
        <v>7.033676885537148</v>
      </c>
      <c r="I285" s="6">
        <f t="shared" si="51"/>
        <v>0.6819983600624986</v>
      </c>
      <c r="J285" s="5">
        <f t="shared" si="52"/>
        <v>-0.6819983600624988</v>
      </c>
      <c r="L285" s="4">
        <v>283</v>
      </c>
      <c r="M285" s="5">
        <f t="shared" si="53"/>
        <v>4.939281783143953</v>
      </c>
      <c r="N285" s="6">
        <f t="shared" si="54"/>
        <v>-0.9743700647852352</v>
      </c>
      <c r="O285" s="8">
        <f>IF('Sinus (gesamt)'!$J$22&lt;&gt;"",SIN(RADIANS(L285*'Sinus (gesamt)'!$F$22/50))*'Sinus (gesamt)'!$F$21/100,"")</f>
      </c>
      <c r="P285" s="9">
        <f>IF('Sinus (gesamt)'!$J$21&lt;&gt;"",N285+SIN(RADIANS(L285*'Sinus (gesamt)'!$F$22/50))*'Sinus (gesamt)'!$F$21/100,"")</f>
        <v>-0.9997271604896771</v>
      </c>
    </row>
    <row r="286" spans="1:16" ht="12.75">
      <c r="A286" s="4">
        <v>284</v>
      </c>
      <c r="B286" s="5">
        <f t="shared" si="44"/>
        <v>4.956735075663896</v>
      </c>
      <c r="C286" s="6">
        <f t="shared" si="45"/>
        <v>-0.9702957262759966</v>
      </c>
      <c r="D286" s="4">
        <f t="shared" si="46"/>
        <v>524</v>
      </c>
      <c r="E286" s="5">
        <f t="shared" si="47"/>
        <v>9.145525280450286</v>
      </c>
      <c r="F286" s="6">
        <f t="shared" si="48"/>
        <v>0.2756373558169999</v>
      </c>
      <c r="G286" s="4">
        <f t="shared" si="49"/>
        <v>404</v>
      </c>
      <c r="H286" s="5">
        <f t="shared" si="50"/>
        <v>7.051130178057091</v>
      </c>
      <c r="I286" s="6">
        <f t="shared" si="51"/>
        <v>0.6946583704589973</v>
      </c>
      <c r="J286" s="5">
        <f t="shared" si="52"/>
        <v>-0.6946583704589967</v>
      </c>
      <c r="L286" s="4">
        <v>284</v>
      </c>
      <c r="M286" s="5">
        <f t="shared" si="53"/>
        <v>4.956735075663896</v>
      </c>
      <c r="N286" s="6">
        <f t="shared" si="54"/>
        <v>-0.9702957262759966</v>
      </c>
      <c r="O286" s="8">
        <f>IF('Sinus (gesamt)'!$J$22&lt;&gt;"",SIN(RADIANS(L286*'Sinus (gesamt)'!$F$22/50))*'Sinus (gesamt)'!$F$21/100,"")</f>
      </c>
      <c r="P286" s="9">
        <f>IF('Sinus (gesamt)'!$J$21&lt;&gt;"",N286+SIN(RADIANS(L286*'Sinus (gesamt)'!$F$22/50))*'Sinus (gesamt)'!$F$21/100,"")</f>
        <v>-0.9908169348755368</v>
      </c>
    </row>
    <row r="287" spans="1:16" ht="12.75">
      <c r="A287" s="4">
        <v>285</v>
      </c>
      <c r="B287" s="5">
        <f t="shared" si="44"/>
        <v>4.974188368183839</v>
      </c>
      <c r="C287" s="6">
        <f t="shared" si="45"/>
        <v>-0.9659258262890684</v>
      </c>
      <c r="D287" s="4">
        <f t="shared" si="46"/>
        <v>525</v>
      </c>
      <c r="E287" s="5">
        <f t="shared" si="47"/>
        <v>9.16297857297023</v>
      </c>
      <c r="F287" s="6">
        <f t="shared" si="48"/>
        <v>0.2588190451025208</v>
      </c>
      <c r="G287" s="4">
        <f t="shared" si="49"/>
        <v>405</v>
      </c>
      <c r="H287" s="5">
        <f t="shared" si="50"/>
        <v>7.0685834705770345</v>
      </c>
      <c r="I287" s="6">
        <f t="shared" si="51"/>
        <v>0.7071067811865474</v>
      </c>
      <c r="J287" s="5">
        <f t="shared" si="52"/>
        <v>-0.7071067811865477</v>
      </c>
      <c r="L287" s="4">
        <v>285</v>
      </c>
      <c r="M287" s="5">
        <f t="shared" si="53"/>
        <v>4.974188368183839</v>
      </c>
      <c r="N287" s="6">
        <f t="shared" si="54"/>
        <v>-0.9659258262890684</v>
      </c>
      <c r="O287" s="8">
        <f>IF('Sinus (gesamt)'!$J$22&lt;&gt;"",SIN(RADIANS(L287*'Sinus (gesamt)'!$F$22/50))*'Sinus (gesamt)'!$F$21/100,"")</f>
      </c>
      <c r="P287" s="9">
        <f>IF('Sinus (gesamt)'!$J$21&lt;&gt;"",N287+SIN(RADIANS(L287*'Sinus (gesamt)'!$F$22/50))*'Sinus (gesamt)'!$F$21/100,"")</f>
        <v>-0.9814549689952196</v>
      </c>
    </row>
    <row r="288" spans="1:16" ht="12.75">
      <c r="A288" s="4">
        <v>286</v>
      </c>
      <c r="B288" s="5">
        <f t="shared" si="44"/>
        <v>4.991641660703783</v>
      </c>
      <c r="C288" s="6">
        <f t="shared" si="45"/>
        <v>-0.9612616959383188</v>
      </c>
      <c r="D288" s="4">
        <f t="shared" si="46"/>
        <v>526</v>
      </c>
      <c r="E288" s="5">
        <f t="shared" si="47"/>
        <v>9.180431865490174</v>
      </c>
      <c r="F288" s="6">
        <f t="shared" si="48"/>
        <v>0.24192189559966712</v>
      </c>
      <c r="G288" s="4">
        <f t="shared" si="49"/>
        <v>406</v>
      </c>
      <c r="H288" s="5">
        <f t="shared" si="50"/>
        <v>7.086036763096978</v>
      </c>
      <c r="I288" s="6">
        <f t="shared" si="51"/>
        <v>0.7193398003386509</v>
      </c>
      <c r="J288" s="5">
        <f t="shared" si="52"/>
        <v>-0.7193398003386516</v>
      </c>
      <c r="L288" s="4">
        <v>286</v>
      </c>
      <c r="M288" s="5">
        <f t="shared" si="53"/>
        <v>4.991641660703783</v>
      </c>
      <c r="N288" s="6">
        <f t="shared" si="54"/>
        <v>-0.9612616959383188</v>
      </c>
      <c r="O288" s="8">
        <f>IF('Sinus (gesamt)'!$J$22&lt;&gt;"",SIN(RADIANS(L288*'Sinus (gesamt)'!$F$22/50))*'Sinus (gesamt)'!$F$21/100,"")</f>
      </c>
      <c r="P288" s="9">
        <f>IF('Sinus (gesamt)'!$J$21&lt;&gt;"",N288+SIN(RADIANS(L288*'Sinus (gesamt)'!$F$22/50))*'Sinus (gesamt)'!$F$21/100,"")</f>
        <v>-0.9716805865983347</v>
      </c>
    </row>
    <row r="289" spans="1:16" ht="12.75">
      <c r="A289" s="4">
        <v>287</v>
      </c>
      <c r="B289" s="5">
        <f t="shared" si="44"/>
        <v>5.009094953223726</v>
      </c>
      <c r="C289" s="6">
        <f t="shared" si="45"/>
        <v>-0.9563047559630354</v>
      </c>
      <c r="D289" s="4">
        <f t="shared" si="46"/>
        <v>527</v>
      </c>
      <c r="E289" s="5">
        <f t="shared" si="47"/>
        <v>9.197885158010116</v>
      </c>
      <c r="F289" s="6">
        <f t="shared" si="48"/>
        <v>0.22495105434386545</v>
      </c>
      <c r="G289" s="4">
        <f t="shared" si="49"/>
        <v>407</v>
      </c>
      <c r="H289" s="5">
        <f t="shared" si="50"/>
        <v>7.103490055616922</v>
      </c>
      <c r="I289" s="6">
        <f t="shared" si="51"/>
        <v>0.7313537016191707</v>
      </c>
      <c r="J289" s="5">
        <f t="shared" si="52"/>
        <v>-0.73135370161917</v>
      </c>
      <c r="L289" s="4">
        <v>287</v>
      </c>
      <c r="M289" s="5">
        <f t="shared" si="53"/>
        <v>5.009094953223726</v>
      </c>
      <c r="N289" s="6">
        <f t="shared" si="54"/>
        <v>-0.9563047559630354</v>
      </c>
      <c r="O289" s="8">
        <f>IF('Sinus (gesamt)'!$J$22&lt;&gt;"",SIN(RADIANS(L289*'Sinus (gesamt)'!$F$22/50))*'Sinus (gesamt)'!$F$21/100,"")</f>
      </c>
      <c r="P289" s="9">
        <f>IF('Sinus (gesamt)'!$J$21&lt;&gt;"",N289+SIN(RADIANS(L289*'Sinus (gesamt)'!$F$22/50))*'Sinus (gesamt)'!$F$21/100,"")</f>
        <v>-0.9615341005278949</v>
      </c>
    </row>
    <row r="290" spans="1:16" ht="12.75">
      <c r="A290" s="4">
        <v>288</v>
      </c>
      <c r="B290" s="5">
        <f t="shared" si="44"/>
        <v>5.026548245743669</v>
      </c>
      <c r="C290" s="6">
        <f t="shared" si="45"/>
        <v>-0.9510565162951536</v>
      </c>
      <c r="D290" s="4">
        <f t="shared" si="46"/>
        <v>528</v>
      </c>
      <c r="E290" s="5">
        <f t="shared" si="47"/>
        <v>9.21533845053006</v>
      </c>
      <c r="F290" s="6">
        <f t="shared" si="48"/>
        <v>0.20791169081775912</v>
      </c>
      <c r="G290" s="4">
        <f t="shared" si="49"/>
        <v>408</v>
      </c>
      <c r="H290" s="5">
        <f t="shared" si="50"/>
        <v>7.120943348136865</v>
      </c>
      <c r="I290" s="6">
        <f t="shared" si="51"/>
        <v>0.7431448254773942</v>
      </c>
      <c r="J290" s="5">
        <f t="shared" si="52"/>
        <v>-0.7431448254773945</v>
      </c>
      <c r="L290" s="4">
        <v>288</v>
      </c>
      <c r="M290" s="5">
        <f t="shared" si="53"/>
        <v>5.026548245743669</v>
      </c>
      <c r="N290" s="6">
        <f t="shared" si="54"/>
        <v>-0.9510565162951536</v>
      </c>
      <c r="O290" s="8">
        <f>IF('Sinus (gesamt)'!$J$22&lt;&gt;"",SIN(RADIANS(L290*'Sinus (gesamt)'!$F$22/50))*'Sinus (gesamt)'!$F$21/100,"")</f>
      </c>
      <c r="P290" s="9">
        <f>IF('Sinus (gesamt)'!$J$21&lt;&gt;"",N290+SIN(RADIANS(L290*'Sinus (gesamt)'!$F$22/50))*'Sinus (gesamt)'!$F$21/100,"")</f>
        <v>-0.9510565162951538</v>
      </c>
    </row>
    <row r="291" spans="1:16" ht="12.75">
      <c r="A291" s="4">
        <v>289</v>
      </c>
      <c r="B291" s="5">
        <f t="shared" si="44"/>
        <v>5.044001538263612</v>
      </c>
      <c r="C291" s="6">
        <f t="shared" si="45"/>
        <v>-0.945518575599317</v>
      </c>
      <c r="D291" s="4">
        <f t="shared" si="46"/>
        <v>529</v>
      </c>
      <c r="E291" s="5">
        <f t="shared" si="47"/>
        <v>9.232791743050003</v>
      </c>
      <c r="F291" s="6">
        <f t="shared" si="48"/>
        <v>0.19080899537654564</v>
      </c>
      <c r="G291" s="4">
        <f t="shared" si="49"/>
        <v>409</v>
      </c>
      <c r="H291" s="5">
        <f t="shared" si="50"/>
        <v>7.138396640656808</v>
      </c>
      <c r="I291" s="6">
        <f t="shared" si="51"/>
        <v>0.7547095802227719</v>
      </c>
      <c r="J291" s="5">
        <f t="shared" si="52"/>
        <v>-0.7547095802227713</v>
      </c>
      <c r="L291" s="4">
        <v>289</v>
      </c>
      <c r="M291" s="5">
        <f t="shared" si="53"/>
        <v>5.044001538263612</v>
      </c>
      <c r="N291" s="6">
        <f t="shared" si="54"/>
        <v>-0.945518575599317</v>
      </c>
      <c r="O291" s="8">
        <f>IF('Sinus (gesamt)'!$J$22&lt;&gt;"",SIN(RADIANS(L291*'Sinus (gesamt)'!$F$22/50))*'Sinus (gesamt)'!$F$21/100,"")</f>
      </c>
      <c r="P291" s="9">
        <f>IF('Sinus (gesamt)'!$J$21&lt;&gt;"",N291+SIN(RADIANS(L291*'Sinus (gesamt)'!$F$22/50))*'Sinus (gesamt)'!$F$21/100,"")</f>
        <v>-0.9402892310344574</v>
      </c>
    </row>
    <row r="292" spans="1:16" ht="12.75">
      <c r="A292" s="4">
        <v>290</v>
      </c>
      <c r="B292" s="5">
        <f t="shared" si="44"/>
        <v>5.061454830783556</v>
      </c>
      <c r="C292" s="6">
        <f t="shared" si="45"/>
        <v>-0.9396926207859083</v>
      </c>
      <c r="D292" s="4">
        <f t="shared" si="46"/>
        <v>530</v>
      </c>
      <c r="E292" s="5">
        <f t="shared" si="47"/>
        <v>9.250245035569947</v>
      </c>
      <c r="F292" s="6">
        <f t="shared" si="48"/>
        <v>0.1736481776669305</v>
      </c>
      <c r="G292" s="4">
        <f t="shared" si="49"/>
        <v>410</v>
      </c>
      <c r="H292" s="5">
        <f t="shared" si="50"/>
        <v>7.155849933176751</v>
      </c>
      <c r="I292" s="6">
        <f t="shared" si="51"/>
        <v>0.7660444431189778</v>
      </c>
      <c r="J292" s="5">
        <f t="shared" si="52"/>
        <v>-0.7660444431189778</v>
      </c>
      <c r="L292" s="4">
        <v>290</v>
      </c>
      <c r="M292" s="5">
        <f t="shared" si="53"/>
        <v>5.061454830783556</v>
      </c>
      <c r="N292" s="6">
        <f t="shared" si="54"/>
        <v>-0.9396926207859083</v>
      </c>
      <c r="O292" s="8">
        <f>IF('Sinus (gesamt)'!$J$22&lt;&gt;"",SIN(RADIANS(L292*'Sinus (gesamt)'!$F$22/50))*'Sinus (gesamt)'!$F$21/100,"")</f>
      </c>
      <c r="P292" s="9">
        <f>IF('Sinus (gesamt)'!$J$21&lt;&gt;"",N292+SIN(RADIANS(L292*'Sinus (gesamt)'!$F$22/50))*'Sinus (gesamt)'!$F$21/100,"")</f>
        <v>-0.9292737301258925</v>
      </c>
    </row>
    <row r="293" spans="1:16" ht="12.75">
      <c r="A293" s="4">
        <v>291</v>
      </c>
      <c r="B293" s="5">
        <f t="shared" si="44"/>
        <v>5.078908123303499</v>
      </c>
      <c r="C293" s="6">
        <f t="shared" si="45"/>
        <v>-0.9335804264972017</v>
      </c>
      <c r="D293" s="4">
        <f t="shared" si="46"/>
        <v>531</v>
      </c>
      <c r="E293" s="5">
        <f t="shared" si="47"/>
        <v>9.26769832808989</v>
      </c>
      <c r="F293" s="6">
        <f t="shared" si="48"/>
        <v>0.15643446504023034</v>
      </c>
      <c r="G293" s="4">
        <f t="shared" si="49"/>
        <v>411</v>
      </c>
      <c r="H293" s="5">
        <f t="shared" si="50"/>
        <v>7.173303225696695</v>
      </c>
      <c r="I293" s="6">
        <f t="shared" si="51"/>
        <v>0.7771459614569711</v>
      </c>
      <c r="J293" s="5">
        <f t="shared" si="52"/>
        <v>-0.7771459614569713</v>
      </c>
      <c r="L293" s="4">
        <v>291</v>
      </c>
      <c r="M293" s="5">
        <f t="shared" si="53"/>
        <v>5.078908123303499</v>
      </c>
      <c r="N293" s="6">
        <f t="shared" si="54"/>
        <v>-0.9335804264972017</v>
      </c>
      <c r="O293" s="8">
        <f>IF('Sinus (gesamt)'!$J$22&lt;&gt;"",SIN(RADIANS(L293*'Sinus (gesamt)'!$F$22/50))*'Sinus (gesamt)'!$F$21/100,"")</f>
      </c>
      <c r="P293" s="9">
        <f>IF('Sinus (gesamt)'!$J$21&lt;&gt;"",N293+SIN(RADIANS(L293*'Sinus (gesamt)'!$F$22/50))*'Sinus (gesamt)'!$F$21/100,"")</f>
        <v>-0.9180512837910505</v>
      </c>
    </row>
    <row r="294" spans="1:16" ht="12.75">
      <c r="A294" s="4">
        <v>292</v>
      </c>
      <c r="B294" s="5">
        <f t="shared" si="44"/>
        <v>5.096361415823442</v>
      </c>
      <c r="C294" s="6">
        <f t="shared" si="45"/>
        <v>-0.9271838545667874</v>
      </c>
      <c r="D294" s="4">
        <f t="shared" si="46"/>
        <v>532</v>
      </c>
      <c r="E294" s="5">
        <f t="shared" si="47"/>
        <v>9.285151620609833</v>
      </c>
      <c r="F294" s="6">
        <f t="shared" si="48"/>
        <v>0.139173100960066</v>
      </c>
      <c r="G294" s="4">
        <f t="shared" si="49"/>
        <v>412</v>
      </c>
      <c r="H294" s="5">
        <f t="shared" si="50"/>
        <v>7.190756518216638</v>
      </c>
      <c r="I294" s="6">
        <f t="shared" si="51"/>
        <v>0.788010753606722</v>
      </c>
      <c r="J294" s="5">
        <f t="shared" si="52"/>
        <v>-0.7880107536067215</v>
      </c>
      <c r="L294" s="4">
        <v>292</v>
      </c>
      <c r="M294" s="5">
        <f t="shared" si="53"/>
        <v>5.096361415823442</v>
      </c>
      <c r="N294" s="6">
        <f t="shared" si="54"/>
        <v>-0.9271838545667874</v>
      </c>
      <c r="O294" s="8">
        <f>IF('Sinus (gesamt)'!$J$22&lt;&gt;"",SIN(RADIANS(L294*'Sinus (gesamt)'!$F$22/50))*'Sinus (gesamt)'!$F$21/100,"")</f>
      </c>
      <c r="P294" s="9">
        <f>IF('Sinus (gesamt)'!$J$21&lt;&gt;"",N294+SIN(RADIANS(L294*'Sinus (gesamt)'!$F$22/50))*'Sinus (gesamt)'!$F$21/100,"")</f>
        <v>-0.9066626459672473</v>
      </c>
    </row>
    <row r="295" spans="1:16" ht="12.75">
      <c r="A295" s="4">
        <v>293</v>
      </c>
      <c r="B295" s="5">
        <f t="shared" si="44"/>
        <v>5.113814708343385</v>
      </c>
      <c r="C295" s="6">
        <f t="shared" si="45"/>
        <v>-0.9205048534524405</v>
      </c>
      <c r="D295" s="4">
        <f t="shared" si="46"/>
        <v>533</v>
      </c>
      <c r="E295" s="5">
        <f t="shared" si="47"/>
        <v>9.302604913129777</v>
      </c>
      <c r="F295" s="6">
        <f t="shared" si="48"/>
        <v>0.12186934340514735</v>
      </c>
      <c r="G295" s="4">
        <f t="shared" si="49"/>
        <v>413</v>
      </c>
      <c r="H295" s="5">
        <f t="shared" si="50"/>
        <v>7.208209810736581</v>
      </c>
      <c r="I295" s="6">
        <f t="shared" si="51"/>
        <v>0.7986355100472928</v>
      </c>
      <c r="J295" s="5">
        <f t="shared" si="52"/>
        <v>-0.7986355100472932</v>
      </c>
      <c r="L295" s="4">
        <v>293</v>
      </c>
      <c r="M295" s="5">
        <f t="shared" si="53"/>
        <v>5.113814708343385</v>
      </c>
      <c r="N295" s="6">
        <f t="shared" si="54"/>
        <v>-0.9205048534524405</v>
      </c>
      <c r="O295" s="8">
        <f>IF('Sinus (gesamt)'!$J$22&lt;&gt;"",SIN(RADIANS(L295*'Sinus (gesamt)'!$F$22/50))*'Sinus (gesamt)'!$F$21/100,"")</f>
      </c>
      <c r="P295" s="9">
        <f>IF('Sinus (gesamt)'!$J$21&lt;&gt;"",N295+SIN(RADIANS(L295*'Sinus (gesamt)'!$F$22/50))*'Sinus (gesamt)'!$F$21/100,"")</f>
        <v>-0.8951477577479985</v>
      </c>
    </row>
    <row r="296" spans="1:16" ht="12.75">
      <c r="A296" s="4">
        <v>294</v>
      </c>
      <c r="B296" s="5">
        <f t="shared" si="44"/>
        <v>5.1312680008633285</v>
      </c>
      <c r="C296" s="6">
        <f t="shared" si="45"/>
        <v>-0.9135454576426011</v>
      </c>
      <c r="D296" s="4">
        <f t="shared" si="46"/>
        <v>534</v>
      </c>
      <c r="E296" s="5">
        <f t="shared" si="47"/>
        <v>9.320058205649719</v>
      </c>
      <c r="F296" s="6">
        <f t="shared" si="48"/>
        <v>0.10452846326765443</v>
      </c>
      <c r="G296" s="4">
        <f t="shared" si="49"/>
        <v>414</v>
      </c>
      <c r="H296" s="5">
        <f t="shared" si="50"/>
        <v>7.225663103256524</v>
      </c>
      <c r="I296" s="6">
        <f t="shared" si="51"/>
        <v>0.8090169943749472</v>
      </c>
      <c r="J296" s="5">
        <f t="shared" si="52"/>
        <v>-0.8090169943749467</v>
      </c>
      <c r="L296" s="4">
        <v>294</v>
      </c>
      <c r="M296" s="5">
        <f t="shared" si="53"/>
        <v>5.1312680008633285</v>
      </c>
      <c r="N296" s="6">
        <f t="shared" si="54"/>
        <v>-0.9135454576426011</v>
      </c>
      <c r="O296" s="8">
        <f>IF('Sinus (gesamt)'!$J$22&lt;&gt;"",SIN(RADIANS(L296*'Sinus (gesamt)'!$F$22/50))*'Sinus (gesamt)'!$F$21/100,"")</f>
      </c>
      <c r="P296" s="9">
        <f>IF('Sinus (gesamt)'!$J$21&lt;&gt;"",N296+SIN(RADIANS(L296*'Sinus (gesamt)'!$F$22/50))*'Sinus (gesamt)'!$F$21/100,"")</f>
        <v>-0.8835454576426012</v>
      </c>
    </row>
    <row r="297" spans="1:16" ht="12.75">
      <c r="A297" s="4">
        <v>295</v>
      </c>
      <c r="B297" s="5">
        <f t="shared" si="44"/>
        <v>5.1487212933832724</v>
      </c>
      <c r="C297" s="6">
        <f t="shared" si="45"/>
        <v>-0.9063077870366499</v>
      </c>
      <c r="D297" s="4">
        <f t="shared" si="46"/>
        <v>535</v>
      </c>
      <c r="E297" s="5">
        <f t="shared" si="47"/>
        <v>9.337511498169663</v>
      </c>
      <c r="F297" s="6">
        <f t="shared" si="48"/>
        <v>0.08715574274765844</v>
      </c>
      <c r="G297" s="4">
        <f t="shared" si="49"/>
        <v>415</v>
      </c>
      <c r="H297" s="5">
        <f t="shared" si="50"/>
        <v>7.243116395776467</v>
      </c>
      <c r="I297" s="6">
        <f t="shared" si="51"/>
        <v>0.8191520442889915</v>
      </c>
      <c r="J297" s="5">
        <f t="shared" si="52"/>
        <v>-0.8191520442889915</v>
      </c>
      <c r="L297" s="4">
        <v>295</v>
      </c>
      <c r="M297" s="5">
        <f t="shared" si="53"/>
        <v>5.1487212933832724</v>
      </c>
      <c r="N297" s="6">
        <f t="shared" si="54"/>
        <v>-0.9063077870366499</v>
      </c>
      <c r="O297" s="8">
        <f>IF('Sinus (gesamt)'!$J$22&lt;&gt;"",SIN(RADIANS(L297*'Sinus (gesamt)'!$F$22/50))*'Sinus (gesamt)'!$F$21/100,"")</f>
      </c>
      <c r="P297" s="9">
        <f>IF('Sinus (gesamt)'!$J$21&lt;&gt;"",N297+SIN(RADIANS(L297*'Sinus (gesamt)'!$F$22/50))*'Sinus (gesamt)'!$F$21/100,"")</f>
        <v>-0.8718932008555872</v>
      </c>
    </row>
    <row r="298" spans="1:16" ht="12.75">
      <c r="A298" s="4">
        <v>296</v>
      </c>
      <c r="B298" s="5">
        <f t="shared" si="44"/>
        <v>5.1661745859032155</v>
      </c>
      <c r="C298" s="6">
        <f t="shared" si="45"/>
        <v>-0.898794046299167</v>
      </c>
      <c r="D298" s="4">
        <f t="shared" si="46"/>
        <v>536</v>
      </c>
      <c r="E298" s="5">
        <f t="shared" si="47"/>
        <v>9.354964790689607</v>
      </c>
      <c r="F298" s="6">
        <f t="shared" si="48"/>
        <v>0.06975647374412487</v>
      </c>
      <c r="G298" s="4">
        <f t="shared" si="49"/>
        <v>416</v>
      </c>
      <c r="H298" s="5">
        <f t="shared" si="50"/>
        <v>7.260569688296411</v>
      </c>
      <c r="I298" s="6">
        <f t="shared" si="51"/>
        <v>0.8290375725550418</v>
      </c>
      <c r="J298" s="5">
        <f t="shared" si="52"/>
        <v>-0.8290375725550422</v>
      </c>
      <c r="L298" s="4">
        <v>296</v>
      </c>
      <c r="M298" s="5">
        <f t="shared" si="53"/>
        <v>5.1661745859032155</v>
      </c>
      <c r="N298" s="6">
        <f t="shared" si="54"/>
        <v>-0.898794046299167</v>
      </c>
      <c r="O298" s="8">
        <f>IF('Sinus (gesamt)'!$J$22&lt;&gt;"",SIN(RADIANS(L298*'Sinus (gesamt)'!$F$22/50))*'Sinus (gesamt)'!$F$21/100,"")</f>
      </c>
      <c r="P298" s="9">
        <f>IF('Sinus (gesamt)'!$J$21&lt;&gt;"",N298+SIN(RADIANS(L298*'Sinus (gesamt)'!$F$22/50))*'Sinus (gesamt)'!$F$21/100,"")</f>
        <v>-0.8602267897179747</v>
      </c>
    </row>
    <row r="299" spans="1:16" ht="12.75">
      <c r="A299" s="4">
        <v>297</v>
      </c>
      <c r="B299" s="5">
        <f t="shared" si="44"/>
        <v>5.183627878423159</v>
      </c>
      <c r="C299" s="6">
        <f t="shared" si="45"/>
        <v>-0.8910065241883679</v>
      </c>
      <c r="D299" s="4">
        <f t="shared" si="46"/>
        <v>537</v>
      </c>
      <c r="E299" s="5">
        <f t="shared" si="47"/>
        <v>9.37241808320955</v>
      </c>
      <c r="F299" s="6">
        <f t="shared" si="48"/>
        <v>0.052335956242944494</v>
      </c>
      <c r="G299" s="4">
        <f t="shared" si="49"/>
        <v>417</v>
      </c>
      <c r="H299" s="5">
        <f t="shared" si="50"/>
        <v>7.278022980816354</v>
      </c>
      <c r="I299" s="6">
        <f t="shared" si="51"/>
        <v>0.838670567945424</v>
      </c>
      <c r="J299" s="5">
        <f t="shared" si="52"/>
        <v>-0.8386705679454234</v>
      </c>
      <c r="L299" s="4">
        <v>297</v>
      </c>
      <c r="M299" s="5">
        <f t="shared" si="53"/>
        <v>5.183627878423159</v>
      </c>
      <c r="N299" s="6">
        <f t="shared" si="54"/>
        <v>-0.8910065241883679</v>
      </c>
      <c r="O299" s="8">
        <f>IF('Sinus (gesamt)'!$J$22&lt;&gt;"",SIN(RADIANS(L299*'Sinus (gesamt)'!$F$22/50))*'Sinus (gesamt)'!$F$21/100,"")</f>
      </c>
      <c r="P299" s="9">
        <f>IF('Sinus (gesamt)'!$J$21&lt;&gt;"",N299+SIN(RADIANS(L299*'Sinus (gesamt)'!$F$22/50))*'Sinus (gesamt)'!$F$21/100,"")</f>
        <v>-0.8485801173171751</v>
      </c>
    </row>
    <row r="300" spans="1:16" ht="12.75">
      <c r="A300" s="4">
        <v>298</v>
      </c>
      <c r="B300" s="5">
        <f t="shared" si="44"/>
        <v>5.201081170943102</v>
      </c>
      <c r="C300" s="6">
        <f t="shared" si="45"/>
        <v>-0.8829475928589271</v>
      </c>
      <c r="D300" s="4">
        <f t="shared" si="46"/>
        <v>538</v>
      </c>
      <c r="E300" s="5">
        <f t="shared" si="47"/>
        <v>9.389871375729493</v>
      </c>
      <c r="F300" s="6">
        <f t="shared" si="48"/>
        <v>0.03489949670250094</v>
      </c>
      <c r="G300" s="4">
        <f t="shared" si="49"/>
        <v>418</v>
      </c>
      <c r="H300" s="5">
        <f t="shared" si="50"/>
        <v>7.2954762733362974</v>
      </c>
      <c r="I300" s="6">
        <f t="shared" si="51"/>
        <v>0.8480480961564258</v>
      </c>
      <c r="J300" s="5">
        <f t="shared" si="52"/>
        <v>-0.8480480961564262</v>
      </c>
      <c r="L300" s="4">
        <v>298</v>
      </c>
      <c r="M300" s="5">
        <f t="shared" si="53"/>
        <v>5.201081170943102</v>
      </c>
      <c r="N300" s="6">
        <f t="shared" si="54"/>
        <v>-0.8829475928589271</v>
      </c>
      <c r="O300" s="8">
        <f>IF('Sinus (gesamt)'!$J$22&lt;&gt;"",SIN(RADIANS(L300*'Sinus (gesamt)'!$F$22/50))*'Sinus (gesamt)'!$F$21/100,"")</f>
      </c>
      <c r="P300" s="9">
        <f>IF('Sinus (gesamt)'!$J$21&lt;&gt;"",N300+SIN(RADIANS(L300*'Sinus (gesamt)'!$F$22/50))*'Sinus (gesamt)'!$F$21/100,"")</f>
        <v>-0.8369849262717886</v>
      </c>
    </row>
    <row r="301" spans="1:16" ht="12.75">
      <c r="A301" s="4">
        <v>299</v>
      </c>
      <c r="B301" s="5">
        <f t="shared" si="44"/>
        <v>5.218534463463046</v>
      </c>
      <c r="C301" s="6">
        <f t="shared" si="45"/>
        <v>-0.8746197071393956</v>
      </c>
      <c r="D301" s="4">
        <f t="shared" si="46"/>
        <v>539</v>
      </c>
      <c r="E301" s="5">
        <f t="shared" si="47"/>
        <v>9.407324668249437</v>
      </c>
      <c r="F301" s="6">
        <f t="shared" si="48"/>
        <v>0.017452406437282793</v>
      </c>
      <c r="G301" s="4">
        <f t="shared" si="49"/>
        <v>419</v>
      </c>
      <c r="H301" s="5">
        <f t="shared" si="50"/>
        <v>7.3129295658562405</v>
      </c>
      <c r="I301" s="6">
        <f t="shared" si="51"/>
        <v>0.8571673007021121</v>
      </c>
      <c r="J301" s="5">
        <f t="shared" si="52"/>
        <v>-0.8571673007021129</v>
      </c>
      <c r="L301" s="4">
        <v>299</v>
      </c>
      <c r="M301" s="5">
        <f t="shared" si="53"/>
        <v>5.218534463463046</v>
      </c>
      <c r="N301" s="6">
        <f t="shared" si="54"/>
        <v>-0.8746197071393956</v>
      </c>
      <c r="O301" s="8">
        <f>IF('Sinus (gesamt)'!$J$22&lt;&gt;"",SIN(RADIANS(L301*'Sinus (gesamt)'!$F$22/50))*'Sinus (gesamt)'!$F$21/100,"")</f>
      </c>
      <c r="P301" s="9">
        <f>IF('Sinus (gesamt)'!$J$21&lt;&gt;"",N301+SIN(RADIANS(L301*'Sinus (gesamt)'!$F$22/50))*'Sinus (gesamt)'!$F$21/100,"")</f>
        <v>-0.8254705844820561</v>
      </c>
    </row>
    <row r="302" spans="1:16" ht="12.75">
      <c r="A302" s="4">
        <v>300</v>
      </c>
      <c r="B302" s="5">
        <f t="shared" si="44"/>
        <v>5.235987755982989</v>
      </c>
      <c r="C302" s="6">
        <f t="shared" si="45"/>
        <v>-0.8660254037844386</v>
      </c>
      <c r="D302" s="4">
        <f t="shared" si="46"/>
        <v>540</v>
      </c>
      <c r="E302" s="5">
        <f t="shared" si="47"/>
        <v>9.42477796076938</v>
      </c>
      <c r="F302" s="6">
        <f t="shared" si="48"/>
        <v>3.67544536472586E-16</v>
      </c>
      <c r="G302" s="4">
        <f t="shared" si="49"/>
        <v>420</v>
      </c>
      <c r="H302" s="5">
        <f t="shared" si="50"/>
        <v>7.3303828583761845</v>
      </c>
      <c r="I302" s="6">
        <f t="shared" si="51"/>
        <v>0.8660254037844388</v>
      </c>
      <c r="J302" s="5">
        <f t="shared" si="52"/>
        <v>-0.8660254037844383</v>
      </c>
      <c r="L302" s="4">
        <v>300</v>
      </c>
      <c r="M302" s="5">
        <f t="shared" si="53"/>
        <v>5.235987755982989</v>
      </c>
      <c r="N302" s="6">
        <f t="shared" si="54"/>
        <v>-0.8660254037844386</v>
      </c>
      <c r="O302" s="8">
        <f>IF('Sinus (gesamt)'!$J$22&lt;&gt;"",SIN(RADIANS(L302*'Sinus (gesamt)'!$F$22/50))*'Sinus (gesamt)'!$F$21/100,"")</f>
      </c>
      <c r="P302" s="9">
        <f>IF('Sinus (gesamt)'!$J$21&lt;&gt;"",N302+SIN(RADIANS(L302*'Sinus (gesamt)'!$F$22/50))*'Sinus (gesamt)'!$F$21/100,"")</f>
        <v>-0.8140638795573724</v>
      </c>
    </row>
    <row r="303" spans="1:16" ht="12.75">
      <c r="A303" s="4">
        <v>301</v>
      </c>
      <c r="B303" s="5">
        <f t="shared" si="44"/>
        <v>5.253441048502932</v>
      </c>
      <c r="C303" s="6">
        <f t="shared" si="45"/>
        <v>-0.8571673007021123</v>
      </c>
      <c r="D303" s="4">
        <f t="shared" si="46"/>
        <v>541</v>
      </c>
      <c r="E303" s="5">
        <f t="shared" si="47"/>
        <v>9.442231253289323</v>
      </c>
      <c r="F303" s="6">
        <f t="shared" si="48"/>
        <v>-0.017452406437283834</v>
      </c>
      <c r="G303" s="4">
        <f t="shared" si="49"/>
        <v>421</v>
      </c>
      <c r="H303" s="5">
        <f t="shared" si="50"/>
        <v>7.347836150896128</v>
      </c>
      <c r="I303" s="6">
        <f t="shared" si="51"/>
        <v>0.8746197071393959</v>
      </c>
      <c r="J303" s="5">
        <f t="shared" si="52"/>
        <v>-0.8746197071393962</v>
      </c>
      <c r="L303" s="4">
        <v>301</v>
      </c>
      <c r="M303" s="5">
        <f t="shared" si="53"/>
        <v>5.253441048502932</v>
      </c>
      <c r="N303" s="6">
        <f t="shared" si="54"/>
        <v>-0.8571673007021123</v>
      </c>
      <c r="O303" s="8">
        <f>IF('Sinus (gesamt)'!$J$22&lt;&gt;"",SIN(RADIANS(L303*'Sinus (gesamt)'!$F$22/50))*'Sinus (gesamt)'!$F$21/100,"")</f>
      </c>
      <c r="P303" s="9">
        <f>IF('Sinus (gesamt)'!$J$21&lt;&gt;"",N303+SIN(RADIANS(L303*'Sinus (gesamt)'!$F$22/50))*'Sinus (gesamt)'!$F$21/100,"")</f>
        <v>-0.8027888334799134</v>
      </c>
    </row>
    <row r="304" spans="1:16" ht="12.75">
      <c r="A304" s="4">
        <v>302</v>
      </c>
      <c r="B304" s="5">
        <f t="shared" si="44"/>
        <v>5.270894341022875</v>
      </c>
      <c r="C304" s="6">
        <f t="shared" si="45"/>
        <v>-0.8480480961564262</v>
      </c>
      <c r="D304" s="4">
        <f t="shared" si="46"/>
        <v>542</v>
      </c>
      <c r="E304" s="5">
        <f t="shared" si="47"/>
        <v>9.459684545809266</v>
      </c>
      <c r="F304" s="6">
        <f t="shared" si="48"/>
        <v>-0.034899496702500206</v>
      </c>
      <c r="G304" s="4">
        <f t="shared" si="49"/>
        <v>422</v>
      </c>
      <c r="H304" s="5">
        <f t="shared" si="50"/>
        <v>7.365289443416071</v>
      </c>
      <c r="I304" s="6">
        <f t="shared" si="51"/>
        <v>0.8829475928589269</v>
      </c>
      <c r="J304" s="5">
        <f t="shared" si="52"/>
        <v>-0.8829475928589264</v>
      </c>
      <c r="L304" s="4">
        <v>302</v>
      </c>
      <c r="M304" s="5">
        <f t="shared" si="53"/>
        <v>5.270894341022875</v>
      </c>
      <c r="N304" s="6">
        <f t="shared" si="54"/>
        <v>-0.8480480961564262</v>
      </c>
      <c r="O304" s="8">
        <f>IF('Sinus (gesamt)'!$J$22&lt;&gt;"",SIN(RADIANS(L304*'Sinus (gesamt)'!$F$22/50))*'Sinus (gesamt)'!$F$21/100,"")</f>
      </c>
      <c r="P304" s="9">
        <f>IF('Sinus (gesamt)'!$J$21&lt;&gt;"",N304+SIN(RADIANS(L304*'Sinus (gesamt)'!$F$22/50))*'Sinus (gesamt)'!$F$21/100,"")</f>
        <v>-0.7916665389092716</v>
      </c>
    </row>
    <row r="305" spans="1:16" ht="12.75">
      <c r="A305" s="4">
        <v>303</v>
      </c>
      <c r="B305" s="5">
        <f t="shared" si="44"/>
        <v>5.288347633542818</v>
      </c>
      <c r="C305" s="6">
        <f t="shared" si="45"/>
        <v>-0.8386705679454243</v>
      </c>
      <c r="D305" s="4">
        <f t="shared" si="46"/>
        <v>543</v>
      </c>
      <c r="E305" s="5">
        <f t="shared" si="47"/>
        <v>9.47713783832921</v>
      </c>
      <c r="F305" s="6">
        <f t="shared" si="48"/>
        <v>-0.05233595624294376</v>
      </c>
      <c r="G305" s="4">
        <f t="shared" si="49"/>
        <v>423</v>
      </c>
      <c r="H305" s="5">
        <f t="shared" si="50"/>
        <v>7.382742735936014</v>
      </c>
      <c r="I305" s="6">
        <f t="shared" si="51"/>
        <v>0.8910065241883677</v>
      </c>
      <c r="J305" s="5">
        <f t="shared" si="52"/>
        <v>-0.891006524188368</v>
      </c>
      <c r="L305" s="4">
        <v>303</v>
      </c>
      <c r="M305" s="5">
        <f t="shared" si="53"/>
        <v>5.288347633542818</v>
      </c>
      <c r="N305" s="6">
        <f t="shared" si="54"/>
        <v>-0.8386705679454243</v>
      </c>
      <c r="O305" s="8">
        <f>IF('Sinus (gesamt)'!$J$22&lt;&gt;"",SIN(RADIANS(L305*'Sinus (gesamt)'!$F$22/50))*'Sinus (gesamt)'!$F$21/100,"")</f>
      </c>
      <c r="P305" s="9">
        <f>IF('Sinus (gesamt)'!$J$21&lt;&gt;"",N305+SIN(RADIANS(L305*'Sinus (gesamt)'!$F$22/50))*'Sinus (gesamt)'!$F$21/100,"")</f>
        <v>-0.7807150183680802</v>
      </c>
    </row>
    <row r="306" spans="1:16" ht="12.75">
      <c r="A306" s="4">
        <v>304</v>
      </c>
      <c r="B306" s="5">
        <f t="shared" si="44"/>
        <v>5.305800926062762</v>
      </c>
      <c r="C306" s="6">
        <f t="shared" si="45"/>
        <v>-0.8290375725550416</v>
      </c>
      <c r="D306" s="4">
        <f t="shared" si="46"/>
        <v>544</v>
      </c>
      <c r="E306" s="5">
        <f t="shared" si="47"/>
        <v>9.494591130849154</v>
      </c>
      <c r="F306" s="6">
        <f t="shared" si="48"/>
        <v>-0.06975647374412591</v>
      </c>
      <c r="G306" s="4">
        <f t="shared" si="49"/>
        <v>424</v>
      </c>
      <c r="H306" s="5">
        <f t="shared" si="50"/>
        <v>7.400196028455957</v>
      </c>
      <c r="I306" s="6">
        <f t="shared" si="51"/>
        <v>0.8987940462991668</v>
      </c>
      <c r="J306" s="5">
        <f t="shared" si="52"/>
        <v>-0.8987940462991675</v>
      </c>
      <c r="L306" s="4">
        <v>304</v>
      </c>
      <c r="M306" s="5">
        <f t="shared" si="53"/>
        <v>5.305800926062762</v>
      </c>
      <c r="N306" s="6">
        <f t="shared" si="54"/>
        <v>-0.8290375725550416</v>
      </c>
      <c r="O306" s="8">
        <f>IF('Sinus (gesamt)'!$J$22&lt;&gt;"",SIN(RADIANS(L306*'Sinus (gesamt)'!$F$22/50))*'Sinus (gesamt)'!$F$21/100,"")</f>
      </c>
      <c r="P306" s="9">
        <f>IF('Sinus (gesamt)'!$J$21&lt;&gt;"",N306+SIN(RADIANS(L306*'Sinus (gesamt)'!$F$22/50))*'Sinus (gesamt)'!$F$21/100,"")</f>
        <v>-0.7699491073743091</v>
      </c>
    </row>
    <row r="307" spans="1:16" ht="12.75">
      <c r="A307" s="4">
        <v>305</v>
      </c>
      <c r="B307" s="5">
        <f t="shared" si="44"/>
        <v>5.323254218582705</v>
      </c>
      <c r="C307" s="6">
        <f t="shared" si="45"/>
        <v>-0.8191520442889918</v>
      </c>
      <c r="D307" s="4">
        <f t="shared" si="46"/>
        <v>545</v>
      </c>
      <c r="E307" s="5">
        <f t="shared" si="47"/>
        <v>9.512044423369096</v>
      </c>
      <c r="F307" s="6">
        <f t="shared" si="48"/>
        <v>-0.08715574274765771</v>
      </c>
      <c r="G307" s="4">
        <f t="shared" si="49"/>
        <v>425</v>
      </c>
      <c r="H307" s="5">
        <f t="shared" si="50"/>
        <v>7.417649320975901</v>
      </c>
      <c r="I307" s="6">
        <f t="shared" si="51"/>
        <v>0.90630778703665</v>
      </c>
      <c r="J307" s="5">
        <f t="shared" si="52"/>
        <v>-0.9063077870366495</v>
      </c>
      <c r="L307" s="4">
        <v>305</v>
      </c>
      <c r="M307" s="5">
        <f t="shared" si="53"/>
        <v>5.323254218582705</v>
      </c>
      <c r="N307" s="6">
        <f t="shared" si="54"/>
        <v>-0.8191520442889918</v>
      </c>
      <c r="O307" s="8">
        <f>IF('Sinus (gesamt)'!$J$22&lt;&gt;"",SIN(RADIANS(L307*'Sinus (gesamt)'!$F$22/50))*'Sinus (gesamt)'!$F$21/100,"")</f>
      </c>
      <c r="P307" s="9">
        <f>IF('Sinus (gesamt)'!$J$21&lt;&gt;"",N307+SIN(RADIANS(L307*'Sinus (gesamt)'!$F$22/50))*'Sinus (gesamt)'!$F$21/100,"")</f>
        <v>-0.759380362403487</v>
      </c>
    </row>
    <row r="308" spans="1:16" ht="12.75">
      <c r="A308" s="4">
        <v>306</v>
      </c>
      <c r="B308" s="5">
        <f t="shared" si="44"/>
        <v>5.340707511102648</v>
      </c>
      <c r="C308" s="6">
        <f t="shared" si="45"/>
        <v>-0.8090169943749476</v>
      </c>
      <c r="D308" s="4">
        <f t="shared" si="46"/>
        <v>546</v>
      </c>
      <c r="E308" s="5">
        <f t="shared" si="47"/>
        <v>9.52949771588904</v>
      </c>
      <c r="F308" s="6">
        <f t="shared" si="48"/>
        <v>-0.10452846326765369</v>
      </c>
      <c r="G308" s="4">
        <f t="shared" si="49"/>
        <v>426</v>
      </c>
      <c r="H308" s="5">
        <f t="shared" si="50"/>
        <v>7.435102613495844</v>
      </c>
      <c r="I308" s="6">
        <f t="shared" si="51"/>
        <v>0.9135454576426009</v>
      </c>
      <c r="J308" s="5">
        <f t="shared" si="52"/>
        <v>-0.9135454576426012</v>
      </c>
      <c r="L308" s="4">
        <v>306</v>
      </c>
      <c r="M308" s="5">
        <f t="shared" si="53"/>
        <v>5.340707511102648</v>
      </c>
      <c r="N308" s="6">
        <f t="shared" si="54"/>
        <v>-0.8090169943749476</v>
      </c>
      <c r="O308" s="8">
        <f>IF('Sinus (gesamt)'!$J$22&lt;&gt;"",SIN(RADIANS(L308*'Sinus (gesamt)'!$F$22/50))*'Sinus (gesamt)'!$F$21/100,"")</f>
      </c>
      <c r="P308" s="9">
        <f>IF('Sinus (gesamt)'!$J$21&lt;&gt;"",N308+SIN(RADIANS(L308*'Sinus (gesamt)'!$F$22/50))*'Sinus (gesamt)'!$F$21/100,"")</f>
        <v>-0.7490169943749476</v>
      </c>
    </row>
    <row r="309" spans="1:16" ht="12.75">
      <c r="A309" s="4">
        <v>307</v>
      </c>
      <c r="B309" s="5">
        <f t="shared" si="44"/>
        <v>5.358160803622591</v>
      </c>
      <c r="C309" s="6">
        <f t="shared" si="45"/>
        <v>-0.798635510047293</v>
      </c>
      <c r="D309" s="4">
        <f t="shared" si="46"/>
        <v>547</v>
      </c>
      <c r="E309" s="5">
        <f t="shared" si="47"/>
        <v>9.546951008408982</v>
      </c>
      <c r="F309" s="6">
        <f t="shared" si="48"/>
        <v>-0.12186934340514662</v>
      </c>
      <c r="G309" s="4">
        <f t="shared" si="49"/>
        <v>427</v>
      </c>
      <c r="H309" s="5">
        <f t="shared" si="50"/>
        <v>7.452555906015787</v>
      </c>
      <c r="I309" s="6">
        <f t="shared" si="51"/>
        <v>0.9205048534524403</v>
      </c>
      <c r="J309" s="5">
        <f t="shared" si="52"/>
        <v>-0.9205048534524397</v>
      </c>
      <c r="L309" s="4">
        <v>307</v>
      </c>
      <c r="M309" s="5">
        <f t="shared" si="53"/>
        <v>5.358160803622591</v>
      </c>
      <c r="N309" s="6">
        <f t="shared" si="54"/>
        <v>-0.798635510047293</v>
      </c>
      <c r="O309" s="8">
        <f>IF('Sinus (gesamt)'!$J$22&lt;&gt;"",SIN(RADIANS(L309*'Sinus (gesamt)'!$F$22/50))*'Sinus (gesamt)'!$F$21/100,"")</f>
      </c>
      <c r="P309" s="9">
        <f>IF('Sinus (gesamt)'!$J$21&lt;&gt;"",N309+SIN(RADIANS(L309*'Sinus (gesamt)'!$F$22/50))*'Sinus (gesamt)'!$F$21/100,"")</f>
        <v>-0.7388638281617883</v>
      </c>
    </row>
    <row r="310" spans="1:16" ht="12.75">
      <c r="A310" s="4">
        <v>308</v>
      </c>
      <c r="B310" s="5">
        <f t="shared" si="44"/>
        <v>5.375614096142535</v>
      </c>
      <c r="C310" s="6">
        <f t="shared" si="45"/>
        <v>-0.7880107536067218</v>
      </c>
      <c r="D310" s="4">
        <f t="shared" si="46"/>
        <v>548</v>
      </c>
      <c r="E310" s="5">
        <f t="shared" si="47"/>
        <v>9.564404300928926</v>
      </c>
      <c r="F310" s="6">
        <f t="shared" si="48"/>
        <v>-0.13917310096006527</v>
      </c>
      <c r="G310" s="4">
        <f t="shared" si="49"/>
        <v>428</v>
      </c>
      <c r="H310" s="5">
        <f t="shared" si="50"/>
        <v>7.47000919853573</v>
      </c>
      <c r="I310" s="6">
        <f t="shared" si="51"/>
        <v>0.9271838545667872</v>
      </c>
      <c r="J310" s="5">
        <f t="shared" si="52"/>
        <v>-0.9271838545667871</v>
      </c>
      <c r="L310" s="4">
        <v>308</v>
      </c>
      <c r="M310" s="5">
        <f t="shared" si="53"/>
        <v>5.375614096142535</v>
      </c>
      <c r="N310" s="6">
        <f t="shared" si="54"/>
        <v>-0.7880107536067218</v>
      </c>
      <c r="O310" s="8">
        <f>IF('Sinus (gesamt)'!$J$22&lt;&gt;"",SIN(RADIANS(L310*'Sinus (gesamt)'!$F$22/50))*'Sinus (gesamt)'!$F$21/100,"")</f>
      </c>
      <c r="P310" s="9">
        <f>IF('Sinus (gesamt)'!$J$21&lt;&gt;"",N310+SIN(RADIANS(L310*'Sinus (gesamt)'!$F$22/50))*'Sinus (gesamt)'!$F$21/100,"")</f>
        <v>-0.7289222884259893</v>
      </c>
    </row>
    <row r="311" spans="1:16" ht="12.75">
      <c r="A311" s="4">
        <v>309</v>
      </c>
      <c r="B311" s="5">
        <f t="shared" si="44"/>
        <v>5.3930673886624785</v>
      </c>
      <c r="C311" s="6">
        <f t="shared" si="45"/>
        <v>-0.7771459614569708</v>
      </c>
      <c r="D311" s="4">
        <f t="shared" si="46"/>
        <v>549</v>
      </c>
      <c r="E311" s="5">
        <f t="shared" si="47"/>
        <v>9.58185759344887</v>
      </c>
      <c r="F311" s="6">
        <f t="shared" si="48"/>
        <v>-0.15643446504023137</v>
      </c>
      <c r="G311" s="4">
        <f t="shared" si="49"/>
        <v>429</v>
      </c>
      <c r="H311" s="5">
        <f t="shared" si="50"/>
        <v>7.487462491055674</v>
      </c>
      <c r="I311" s="6">
        <f t="shared" si="51"/>
        <v>0.9335804264972019</v>
      </c>
      <c r="J311" s="5">
        <f t="shared" si="52"/>
        <v>-0.9335804264972022</v>
      </c>
      <c r="L311" s="4">
        <v>309</v>
      </c>
      <c r="M311" s="5">
        <f t="shared" si="53"/>
        <v>5.3930673886624785</v>
      </c>
      <c r="N311" s="6">
        <f t="shared" si="54"/>
        <v>-0.7771459614569708</v>
      </c>
      <c r="O311" s="8">
        <f>IF('Sinus (gesamt)'!$J$22&lt;&gt;"",SIN(RADIANS(L311*'Sinus (gesamt)'!$F$22/50))*'Sinus (gesamt)'!$F$21/100,"")</f>
      </c>
      <c r="P311" s="9">
        <f>IF('Sinus (gesamt)'!$J$21&lt;&gt;"",N311+SIN(RADIANS(L311*'Sinus (gesamt)'!$F$22/50))*'Sinus (gesamt)'!$F$21/100,"")</f>
        <v>-0.7191904118796266</v>
      </c>
    </row>
    <row r="312" spans="1:16" ht="12.75">
      <c r="A312" s="4">
        <v>310</v>
      </c>
      <c r="B312" s="5">
        <f t="shared" si="44"/>
        <v>5.410520681182422</v>
      </c>
      <c r="C312" s="6">
        <f t="shared" si="45"/>
        <v>-0.7660444431189781</v>
      </c>
      <c r="D312" s="4">
        <f t="shared" si="46"/>
        <v>550</v>
      </c>
      <c r="E312" s="5">
        <f t="shared" si="47"/>
        <v>9.599310885968812</v>
      </c>
      <c r="F312" s="6">
        <f t="shared" si="48"/>
        <v>-0.17364817766692978</v>
      </c>
      <c r="G312" s="4">
        <f t="shared" si="49"/>
        <v>430</v>
      </c>
      <c r="H312" s="5">
        <f t="shared" si="50"/>
        <v>7.504915783575617</v>
      </c>
      <c r="I312" s="6">
        <f t="shared" si="51"/>
        <v>0.9396926207859084</v>
      </c>
      <c r="J312" s="5">
        <f t="shared" si="52"/>
        <v>-0.9396926207859079</v>
      </c>
      <c r="L312" s="4">
        <v>310</v>
      </c>
      <c r="M312" s="5">
        <f t="shared" si="53"/>
        <v>5.410520681182422</v>
      </c>
      <c r="N312" s="6">
        <f t="shared" si="54"/>
        <v>-0.7660444431189781</v>
      </c>
      <c r="O312" s="8">
        <f>IF('Sinus (gesamt)'!$J$22&lt;&gt;"",SIN(RADIANS(L312*'Sinus (gesamt)'!$F$22/50))*'Sinus (gesamt)'!$F$21/100,"")</f>
      </c>
      <c r="P312" s="9">
        <f>IF('Sinus (gesamt)'!$J$21&lt;&gt;"",N312+SIN(RADIANS(L312*'Sinus (gesamt)'!$F$22/50))*'Sinus (gesamt)'!$F$21/100,"")</f>
        <v>-0.7096628858718236</v>
      </c>
    </row>
    <row r="313" spans="1:16" ht="12.75">
      <c r="A313" s="4">
        <v>311</v>
      </c>
      <c r="B313" s="5">
        <f t="shared" si="44"/>
        <v>5.427973973702365</v>
      </c>
      <c r="C313" s="6">
        <f t="shared" si="45"/>
        <v>-0.7547095802227722</v>
      </c>
      <c r="D313" s="4">
        <f t="shared" si="46"/>
        <v>551</v>
      </c>
      <c r="E313" s="5">
        <f t="shared" si="47"/>
        <v>9.616764178488756</v>
      </c>
      <c r="F313" s="6">
        <f t="shared" si="48"/>
        <v>-0.19080899537654492</v>
      </c>
      <c r="G313" s="4">
        <f t="shared" si="49"/>
        <v>431</v>
      </c>
      <c r="H313" s="5">
        <f t="shared" si="50"/>
        <v>7.52236907609556</v>
      </c>
      <c r="I313" s="6">
        <f t="shared" si="51"/>
        <v>0.9455185755993167</v>
      </c>
      <c r="J313" s="5">
        <f t="shared" si="52"/>
        <v>-0.9455185755993172</v>
      </c>
      <c r="L313" s="4">
        <v>311</v>
      </c>
      <c r="M313" s="5">
        <f t="shared" si="53"/>
        <v>5.427973973702365</v>
      </c>
      <c r="N313" s="6">
        <f t="shared" si="54"/>
        <v>-0.7547095802227722</v>
      </c>
      <c r="O313" s="8">
        <f>IF('Sinus (gesamt)'!$J$22&lt;&gt;"",SIN(RADIANS(L313*'Sinus (gesamt)'!$F$22/50))*'Sinus (gesamt)'!$F$21/100,"")</f>
      </c>
      <c r="P313" s="9">
        <f>IF('Sinus (gesamt)'!$J$21&lt;&gt;"",N313+SIN(RADIANS(L313*'Sinus (gesamt)'!$F$22/50))*'Sinus (gesamt)'!$F$21/100,"")</f>
        <v>-0.7003311130005732</v>
      </c>
    </row>
    <row r="314" spans="1:16" ht="12.75">
      <c r="A314" s="4">
        <v>312</v>
      </c>
      <c r="B314" s="5">
        <f t="shared" si="44"/>
        <v>5.445427266222308</v>
      </c>
      <c r="C314" s="6">
        <f t="shared" si="45"/>
        <v>-0.7431448254773946</v>
      </c>
      <c r="D314" s="4">
        <f t="shared" si="46"/>
        <v>552</v>
      </c>
      <c r="E314" s="5">
        <f t="shared" si="47"/>
        <v>9.634217471008698</v>
      </c>
      <c r="F314" s="6">
        <f t="shared" si="48"/>
        <v>-0.2079116908177584</v>
      </c>
      <c r="G314" s="4">
        <f t="shared" si="49"/>
        <v>432</v>
      </c>
      <c r="H314" s="5">
        <f t="shared" si="50"/>
        <v>7.5398223686155035</v>
      </c>
      <c r="I314" s="6">
        <f t="shared" si="51"/>
        <v>0.9510565162951535</v>
      </c>
      <c r="J314" s="5">
        <f t="shared" si="52"/>
        <v>-0.951056516295153</v>
      </c>
      <c r="L314" s="4">
        <v>312</v>
      </c>
      <c r="M314" s="5">
        <f t="shared" si="53"/>
        <v>5.445427266222308</v>
      </c>
      <c r="N314" s="6">
        <f t="shared" si="54"/>
        <v>-0.7431448254773946</v>
      </c>
      <c r="O314" s="8">
        <f>IF('Sinus (gesamt)'!$J$22&lt;&gt;"",SIN(RADIANS(L314*'Sinus (gesamt)'!$F$22/50))*'Sinus (gesamt)'!$F$21/100,"")</f>
      </c>
      <c r="P314" s="9">
        <f>IF('Sinus (gesamt)'!$J$21&lt;&gt;"",N314+SIN(RADIANS(L314*'Sinus (gesamt)'!$F$22/50))*'Sinus (gesamt)'!$F$21/100,"")</f>
        <v>-0.6911833012503282</v>
      </c>
    </row>
    <row r="315" spans="1:16" ht="12.75">
      <c r="A315" s="4">
        <v>313</v>
      </c>
      <c r="B315" s="5">
        <f t="shared" si="44"/>
        <v>5.462880558742252</v>
      </c>
      <c r="C315" s="6">
        <f t="shared" si="45"/>
        <v>-0.7313537016191703</v>
      </c>
      <c r="D315" s="4">
        <f t="shared" si="46"/>
        <v>553</v>
      </c>
      <c r="E315" s="5">
        <f t="shared" si="47"/>
        <v>9.651670763528642</v>
      </c>
      <c r="F315" s="6">
        <f t="shared" si="48"/>
        <v>-0.22495105434386473</v>
      </c>
      <c r="G315" s="4">
        <f t="shared" si="49"/>
        <v>433</v>
      </c>
      <c r="H315" s="5">
        <f t="shared" si="50"/>
        <v>7.557275661135447</v>
      </c>
      <c r="I315" s="6">
        <f t="shared" si="51"/>
        <v>0.9563047559630353</v>
      </c>
      <c r="J315" s="5">
        <f t="shared" si="52"/>
        <v>-0.9563047559630351</v>
      </c>
      <c r="L315" s="4">
        <v>313</v>
      </c>
      <c r="M315" s="5">
        <f t="shared" si="53"/>
        <v>5.462880558742252</v>
      </c>
      <c r="N315" s="6">
        <f t="shared" si="54"/>
        <v>-0.7313537016191703</v>
      </c>
      <c r="O315" s="8">
        <f>IF('Sinus (gesamt)'!$J$22&lt;&gt;"",SIN(RADIANS(L315*'Sinus (gesamt)'!$F$22/50))*'Sinus (gesamt)'!$F$21/100,"")</f>
      </c>
      <c r="P315" s="9">
        <f>IF('Sinus (gesamt)'!$J$21&lt;&gt;"",N315+SIN(RADIANS(L315*'Sinus (gesamt)'!$F$22/50))*'Sinus (gesamt)'!$F$21/100,"")</f>
        <v>-0.6822045789618307</v>
      </c>
    </row>
    <row r="316" spans="1:16" ht="12.75">
      <c r="A316" s="4">
        <v>314</v>
      </c>
      <c r="B316" s="5">
        <f t="shared" si="44"/>
        <v>5.480333851262195</v>
      </c>
      <c r="C316" s="6">
        <f t="shared" si="45"/>
        <v>-0.7193398003386512</v>
      </c>
      <c r="D316" s="4">
        <f t="shared" si="46"/>
        <v>554</v>
      </c>
      <c r="E316" s="5">
        <f t="shared" si="47"/>
        <v>9.669124056048586</v>
      </c>
      <c r="F316" s="6">
        <f t="shared" si="48"/>
        <v>-0.24192189559966812</v>
      </c>
      <c r="G316" s="4">
        <f t="shared" si="49"/>
        <v>434</v>
      </c>
      <c r="H316" s="5">
        <f t="shared" si="50"/>
        <v>7.574728953655391</v>
      </c>
      <c r="I316" s="6">
        <f t="shared" si="51"/>
        <v>0.9612616959383189</v>
      </c>
      <c r="J316" s="5">
        <f t="shared" si="52"/>
        <v>-0.9612616959383193</v>
      </c>
      <c r="L316" s="4">
        <v>314</v>
      </c>
      <c r="M316" s="5">
        <f t="shared" si="53"/>
        <v>5.480333851262195</v>
      </c>
      <c r="N316" s="6">
        <f t="shared" si="54"/>
        <v>-0.7193398003386512</v>
      </c>
      <c r="O316" s="8">
        <f>IF('Sinus (gesamt)'!$J$22&lt;&gt;"",SIN(RADIANS(L316*'Sinus (gesamt)'!$F$22/50))*'Sinus (gesamt)'!$F$21/100,"")</f>
      </c>
      <c r="P316" s="9">
        <f>IF('Sinus (gesamt)'!$J$21&lt;&gt;"",N316+SIN(RADIANS(L316*'Sinus (gesamt)'!$F$22/50))*'Sinus (gesamt)'!$F$21/100,"")</f>
        <v>-0.6733771337515125</v>
      </c>
    </row>
    <row r="317" spans="1:16" ht="12.75">
      <c r="A317" s="4">
        <v>315</v>
      </c>
      <c r="B317" s="5">
        <f t="shared" si="44"/>
        <v>5.497787143782138</v>
      </c>
      <c r="C317" s="6">
        <f t="shared" si="45"/>
        <v>-0.7071067811865477</v>
      </c>
      <c r="D317" s="4">
        <f t="shared" si="46"/>
        <v>555</v>
      </c>
      <c r="E317" s="5">
        <f t="shared" si="47"/>
        <v>9.686577348568528</v>
      </c>
      <c r="F317" s="6">
        <f t="shared" si="48"/>
        <v>-0.25881904510252013</v>
      </c>
      <c r="G317" s="4">
        <f t="shared" si="49"/>
        <v>435</v>
      </c>
      <c r="H317" s="5">
        <f t="shared" si="50"/>
        <v>7.592182246175334</v>
      </c>
      <c r="I317" s="6">
        <f t="shared" si="51"/>
        <v>0.9659258262890683</v>
      </c>
      <c r="J317" s="5">
        <f t="shared" si="52"/>
        <v>-0.9659258262890678</v>
      </c>
      <c r="L317" s="4">
        <v>315</v>
      </c>
      <c r="M317" s="5">
        <f t="shared" si="53"/>
        <v>5.497787143782138</v>
      </c>
      <c r="N317" s="6">
        <f t="shared" si="54"/>
        <v>-0.7071067811865477</v>
      </c>
      <c r="O317" s="8">
        <f>IF('Sinus (gesamt)'!$J$22&lt;&gt;"",SIN(RADIANS(L317*'Sinus (gesamt)'!$F$22/50))*'Sinus (gesamt)'!$F$21/100,"")</f>
      </c>
      <c r="P317" s="9">
        <f>IF('Sinus (gesamt)'!$J$21&lt;&gt;"",N317+SIN(RADIANS(L317*'Sinus (gesamt)'!$F$22/50))*'Sinus (gesamt)'!$F$21/100,"")</f>
        <v>-0.6646803743153548</v>
      </c>
    </row>
    <row r="318" spans="1:16" ht="12.75">
      <c r="A318" s="4">
        <v>316</v>
      </c>
      <c r="B318" s="5">
        <f t="shared" si="44"/>
        <v>5.515240436302081</v>
      </c>
      <c r="C318" s="6">
        <f t="shared" si="45"/>
        <v>-0.6946583704589976</v>
      </c>
      <c r="D318" s="4">
        <f t="shared" si="46"/>
        <v>556</v>
      </c>
      <c r="E318" s="5">
        <f t="shared" si="47"/>
        <v>9.704030641088472</v>
      </c>
      <c r="F318" s="6">
        <f t="shared" si="48"/>
        <v>-0.2756373558169992</v>
      </c>
      <c r="G318" s="4">
        <f t="shared" si="49"/>
        <v>436</v>
      </c>
      <c r="H318" s="5">
        <f t="shared" si="50"/>
        <v>7.609635538695277</v>
      </c>
      <c r="I318" s="6">
        <f t="shared" si="51"/>
        <v>0.9702957262759965</v>
      </c>
      <c r="J318" s="5">
        <f t="shared" si="52"/>
        <v>-0.9702957262759968</v>
      </c>
      <c r="L318" s="4">
        <v>316</v>
      </c>
      <c r="M318" s="5">
        <f t="shared" si="53"/>
        <v>5.515240436302081</v>
      </c>
      <c r="N318" s="6">
        <f t="shared" si="54"/>
        <v>-0.6946583704589976</v>
      </c>
      <c r="O318" s="8">
        <f>IF('Sinus (gesamt)'!$J$22&lt;&gt;"",SIN(RADIANS(L318*'Sinus (gesamt)'!$F$22/50))*'Sinus (gesamt)'!$F$21/100,"")</f>
      </c>
      <c r="P318" s="9">
        <f>IF('Sinus (gesamt)'!$J$21&lt;&gt;"",N318+SIN(RADIANS(L318*'Sinus (gesamt)'!$F$22/50))*'Sinus (gesamt)'!$F$21/100,"")</f>
        <v>-0.6560911138778052</v>
      </c>
    </row>
    <row r="319" spans="1:16" ht="12.75">
      <c r="A319" s="4">
        <v>317</v>
      </c>
      <c r="B319" s="5">
        <f t="shared" si="44"/>
        <v>5.532693728822025</v>
      </c>
      <c r="C319" s="6">
        <f t="shared" si="45"/>
        <v>-0.6819983600624983</v>
      </c>
      <c r="D319" s="4">
        <f t="shared" si="46"/>
        <v>557</v>
      </c>
      <c r="E319" s="5">
        <f t="shared" si="47"/>
        <v>9.721483933608416</v>
      </c>
      <c r="F319" s="6">
        <f t="shared" si="48"/>
        <v>-0.2923717047227374</v>
      </c>
      <c r="G319" s="4">
        <f t="shared" si="49"/>
        <v>437</v>
      </c>
      <c r="H319" s="5">
        <f t="shared" si="50"/>
        <v>7.62708883121522</v>
      </c>
      <c r="I319" s="6">
        <f t="shared" si="51"/>
        <v>0.9743700647852351</v>
      </c>
      <c r="J319" s="5">
        <f t="shared" si="52"/>
        <v>-0.9743700647852356</v>
      </c>
      <c r="L319" s="4">
        <v>317</v>
      </c>
      <c r="M319" s="5">
        <f t="shared" si="53"/>
        <v>5.532693728822025</v>
      </c>
      <c r="N319" s="6">
        <f t="shared" si="54"/>
        <v>-0.6819983600624983</v>
      </c>
      <c r="O319" s="8">
        <f>IF('Sinus (gesamt)'!$J$22&lt;&gt;"",SIN(RADIANS(L319*'Sinus (gesamt)'!$F$22/50))*'Sinus (gesamt)'!$F$21/100,"")</f>
      </c>
      <c r="P319" s="9">
        <f>IF('Sinus (gesamt)'!$J$21&lt;&gt;"",N319+SIN(RADIANS(L319*'Sinus (gesamt)'!$F$22/50))*'Sinus (gesamt)'!$F$21/100,"")</f>
        <v>-0.6475837738814354</v>
      </c>
    </row>
    <row r="320" spans="1:16" ht="12.75">
      <c r="A320" s="4">
        <v>318</v>
      </c>
      <c r="B320" s="5">
        <f t="shared" si="44"/>
        <v>5.550147021341968</v>
      </c>
      <c r="C320" s="6">
        <f t="shared" si="45"/>
        <v>-0.6691306063588581</v>
      </c>
      <c r="D320" s="4">
        <f t="shared" si="46"/>
        <v>558</v>
      </c>
      <c r="E320" s="5">
        <f t="shared" si="47"/>
        <v>9.738937226128359</v>
      </c>
      <c r="F320" s="6">
        <f t="shared" si="48"/>
        <v>-0.30901699437494706</v>
      </c>
      <c r="G320" s="4">
        <f t="shared" si="49"/>
        <v>438</v>
      </c>
      <c r="H320" s="5">
        <f t="shared" si="50"/>
        <v>7.644542123735164</v>
      </c>
      <c r="I320" s="6">
        <f t="shared" si="51"/>
        <v>0.9781476007338057</v>
      </c>
      <c r="J320" s="5">
        <f t="shared" si="52"/>
        <v>-0.9781476007338052</v>
      </c>
      <c r="L320" s="4">
        <v>318</v>
      </c>
      <c r="M320" s="5">
        <f t="shared" si="53"/>
        <v>5.550147021341968</v>
      </c>
      <c r="N320" s="6">
        <f t="shared" si="54"/>
        <v>-0.6691306063588581</v>
      </c>
      <c r="O320" s="8">
        <f>IF('Sinus (gesamt)'!$J$22&lt;&gt;"",SIN(RADIANS(L320*'Sinus (gesamt)'!$F$22/50))*'Sinus (gesamt)'!$F$21/100,"")</f>
      </c>
      <c r="P320" s="9">
        <f>IF('Sinus (gesamt)'!$J$21&lt;&gt;"",N320+SIN(RADIANS(L320*'Sinus (gesamt)'!$F$22/50))*'Sinus (gesamt)'!$F$21/100,"")</f>
        <v>-0.6391306063588581</v>
      </c>
    </row>
    <row r="321" spans="1:16" ht="12.75">
      <c r="A321" s="4">
        <v>319</v>
      </c>
      <c r="B321" s="5">
        <f t="shared" si="44"/>
        <v>5.567600313861911</v>
      </c>
      <c r="C321" s="6">
        <f t="shared" si="45"/>
        <v>-0.6560590289905074</v>
      </c>
      <c r="D321" s="4">
        <f t="shared" si="46"/>
        <v>559</v>
      </c>
      <c r="E321" s="5">
        <f t="shared" si="47"/>
        <v>9.756390518648303</v>
      </c>
      <c r="F321" s="6">
        <f t="shared" si="48"/>
        <v>-0.325568154457157</v>
      </c>
      <c r="G321" s="4">
        <f t="shared" si="49"/>
        <v>439</v>
      </c>
      <c r="H321" s="5">
        <f t="shared" si="50"/>
        <v>7.661995416255107</v>
      </c>
      <c r="I321" s="6">
        <f t="shared" si="51"/>
        <v>0.981627183447664</v>
      </c>
      <c r="J321" s="5">
        <f t="shared" si="52"/>
        <v>-0.9816271834476644</v>
      </c>
      <c r="L321" s="4">
        <v>319</v>
      </c>
      <c r="M321" s="5">
        <f t="shared" si="53"/>
        <v>5.567600313861911</v>
      </c>
      <c r="N321" s="6">
        <f t="shared" si="54"/>
        <v>-0.6560590289905074</v>
      </c>
      <c r="O321" s="8">
        <f>IF('Sinus (gesamt)'!$J$22&lt;&gt;"",SIN(RADIANS(L321*'Sinus (gesamt)'!$F$22/50))*'Sinus (gesamt)'!$F$21/100,"")</f>
      </c>
      <c r="P321" s="9">
        <f>IF('Sinus (gesamt)'!$J$21&lt;&gt;"",N321+SIN(RADIANS(L321*'Sinus (gesamt)'!$F$22/50))*'Sinus (gesamt)'!$F$21/100,"")</f>
        <v>-0.6307019332860655</v>
      </c>
    </row>
    <row r="322" spans="1:16" ht="12.75">
      <c r="A322" s="4">
        <v>320</v>
      </c>
      <c r="B322" s="5">
        <f aca="true" t="shared" si="55" ref="B322:B385">RADIANS(A322)</f>
        <v>5.585053606381854</v>
      </c>
      <c r="C322" s="6">
        <f aca="true" t="shared" si="56" ref="C322:C385">SIN(B322)</f>
        <v>-0.6427876096865396</v>
      </c>
      <c r="D322" s="4">
        <f aca="true" t="shared" si="57" ref="D322:D361">A322+240</f>
        <v>560</v>
      </c>
      <c r="E322" s="5">
        <f aca="true" t="shared" si="58" ref="E322:E385">RADIANS(D322)</f>
        <v>9.773843811168245</v>
      </c>
      <c r="F322" s="6">
        <f aca="true" t="shared" si="59" ref="F322:F385">SIN(E322)</f>
        <v>-0.342020143325668</v>
      </c>
      <c r="G322" s="4">
        <f aca="true" t="shared" si="60" ref="G322:G361">A322+120</f>
        <v>440</v>
      </c>
      <c r="H322" s="5">
        <f aca="true" t="shared" si="61" ref="H322:H385">RADIANS(G322)</f>
        <v>7.67944870877505</v>
      </c>
      <c r="I322" s="6">
        <f aca="true" t="shared" si="62" ref="I322:I385">SIN(H322)</f>
        <v>0.984807753012208</v>
      </c>
      <c r="J322" s="5">
        <f aca="true" t="shared" si="63" ref="J322:J385">C322+F322</f>
        <v>-0.9848077530122076</v>
      </c>
      <c r="L322" s="4">
        <v>320</v>
      </c>
      <c r="M322" s="5">
        <f aca="true" t="shared" si="64" ref="M322:M385">RADIANS(L322)</f>
        <v>5.585053606381854</v>
      </c>
      <c r="N322" s="6">
        <f aca="true" t="shared" si="65" ref="N322:N385">SIN(M322)</f>
        <v>-0.6427876096865396</v>
      </c>
      <c r="O322" s="8">
        <f>IF('Sinus (gesamt)'!$J$22&lt;&gt;"",SIN(RADIANS(L322*'Sinus (gesamt)'!$F$22/50))*'Sinus (gesamt)'!$F$21/100,"")</f>
      </c>
      <c r="P322" s="9">
        <f>IF('Sinus (gesamt)'!$J$21&lt;&gt;"",N322+SIN(RADIANS(L322*'Sinus (gesamt)'!$F$22/50))*'Sinus (gesamt)'!$F$21/100,"")</f>
        <v>-0.6222664010869994</v>
      </c>
    </row>
    <row r="323" spans="1:16" ht="12.75">
      <c r="A323" s="4">
        <v>321</v>
      </c>
      <c r="B323" s="5">
        <f t="shared" si="55"/>
        <v>5.602506898901797</v>
      </c>
      <c r="C323" s="6">
        <f t="shared" si="56"/>
        <v>-0.6293203910498378</v>
      </c>
      <c r="D323" s="4">
        <f t="shared" si="57"/>
        <v>561</v>
      </c>
      <c r="E323" s="5">
        <f t="shared" si="58"/>
        <v>9.791297103688189</v>
      </c>
      <c r="F323" s="6">
        <f t="shared" si="59"/>
        <v>-0.3583679495453002</v>
      </c>
      <c r="G323" s="4">
        <f t="shared" si="60"/>
        <v>441</v>
      </c>
      <c r="H323" s="5">
        <f t="shared" si="61"/>
        <v>7.696902001294993</v>
      </c>
      <c r="I323" s="6">
        <f t="shared" si="62"/>
        <v>0.9876883405951377</v>
      </c>
      <c r="J323" s="5">
        <f t="shared" si="63"/>
        <v>-0.987688340595138</v>
      </c>
      <c r="L323" s="4">
        <v>321</v>
      </c>
      <c r="M323" s="5">
        <f t="shared" si="64"/>
        <v>5.602506898901797</v>
      </c>
      <c r="N323" s="6">
        <f t="shared" si="65"/>
        <v>-0.6293203910498378</v>
      </c>
      <c r="O323" s="8">
        <f>IF('Sinus (gesamt)'!$J$22&lt;&gt;"",SIN(RADIANS(L323*'Sinus (gesamt)'!$F$22/50))*'Sinus (gesamt)'!$F$21/100,"")</f>
      </c>
      <c r="P323" s="9">
        <f>IF('Sinus (gesamt)'!$J$21&lt;&gt;"",N323+SIN(RADIANS(L323*'Sinus (gesamt)'!$F$22/50))*'Sinus (gesamt)'!$F$21/100,"")</f>
        <v>-0.6137912483436867</v>
      </c>
    </row>
    <row r="324" spans="1:16" ht="12.75">
      <c r="A324" s="4">
        <v>322</v>
      </c>
      <c r="B324" s="5">
        <f t="shared" si="55"/>
        <v>5.619960191421741</v>
      </c>
      <c r="C324" s="6">
        <f t="shared" si="56"/>
        <v>-0.6156614753256582</v>
      </c>
      <c r="D324" s="4">
        <f t="shared" si="57"/>
        <v>562</v>
      </c>
      <c r="E324" s="5">
        <f t="shared" si="58"/>
        <v>9.808750396208133</v>
      </c>
      <c r="F324" s="6">
        <f t="shared" si="59"/>
        <v>-0.37460659341591257</v>
      </c>
      <c r="G324" s="4">
        <f t="shared" si="60"/>
        <v>442</v>
      </c>
      <c r="H324" s="5">
        <f t="shared" si="61"/>
        <v>7.714355293814936</v>
      </c>
      <c r="I324" s="6">
        <f t="shared" si="62"/>
        <v>0.9902680687415703</v>
      </c>
      <c r="J324" s="5">
        <f t="shared" si="63"/>
        <v>-0.9902680687415708</v>
      </c>
      <c r="L324" s="4">
        <v>322</v>
      </c>
      <c r="M324" s="5">
        <f t="shared" si="64"/>
        <v>5.619960191421741</v>
      </c>
      <c r="N324" s="6">
        <f t="shared" si="65"/>
        <v>-0.6156614753256582</v>
      </c>
      <c r="O324" s="8">
        <f>IF('Sinus (gesamt)'!$J$22&lt;&gt;"",SIN(RADIANS(L324*'Sinus (gesamt)'!$F$22/50))*'Sinus (gesamt)'!$F$21/100,"")</f>
      </c>
      <c r="P324" s="9">
        <f>IF('Sinus (gesamt)'!$J$21&lt;&gt;"",N324+SIN(RADIANS(L324*'Sinus (gesamt)'!$F$22/50))*'Sinus (gesamt)'!$F$21/100,"")</f>
        <v>-0.6052425846656423</v>
      </c>
    </row>
    <row r="325" spans="1:16" ht="12.75">
      <c r="A325" s="4">
        <v>323</v>
      </c>
      <c r="B325" s="5">
        <f t="shared" si="55"/>
        <v>5.6374134839416845</v>
      </c>
      <c r="C325" s="6">
        <f t="shared" si="56"/>
        <v>-0.6018150231520483</v>
      </c>
      <c r="D325" s="4">
        <f t="shared" si="57"/>
        <v>563</v>
      </c>
      <c r="E325" s="5">
        <f t="shared" si="58"/>
        <v>9.826203688728075</v>
      </c>
      <c r="F325" s="6">
        <f t="shared" si="59"/>
        <v>-0.3907311284892733</v>
      </c>
      <c r="G325" s="4">
        <f t="shared" si="60"/>
        <v>443</v>
      </c>
      <c r="H325" s="5">
        <f t="shared" si="61"/>
        <v>7.73180858633488</v>
      </c>
      <c r="I325" s="6">
        <f t="shared" si="62"/>
        <v>0.9925461516413221</v>
      </c>
      <c r="J325" s="5">
        <f t="shared" si="63"/>
        <v>-0.9925461516413217</v>
      </c>
      <c r="L325" s="4">
        <v>323</v>
      </c>
      <c r="M325" s="5">
        <f t="shared" si="64"/>
        <v>5.6374134839416845</v>
      </c>
      <c r="N325" s="6">
        <f t="shared" si="65"/>
        <v>-0.6018150231520483</v>
      </c>
      <c r="O325" s="8">
        <f>IF('Sinus (gesamt)'!$J$22&lt;&gt;"",SIN(RADIANS(L325*'Sinus (gesamt)'!$F$22/50))*'Sinus (gesamt)'!$F$21/100,"")</f>
      </c>
      <c r="P325" s="9">
        <f>IF('Sinus (gesamt)'!$J$21&lt;&gt;"",N325+SIN(RADIANS(L325*'Sinus (gesamt)'!$F$22/50))*'Sinus (gesamt)'!$F$21/100,"")</f>
        <v>-0.5965856785871888</v>
      </c>
    </row>
    <row r="326" spans="1:16" ht="12.75">
      <c r="A326" s="4">
        <v>324</v>
      </c>
      <c r="B326" s="5">
        <f t="shared" si="55"/>
        <v>5.654866776461628</v>
      </c>
      <c r="C326" s="6">
        <f t="shared" si="56"/>
        <v>-0.5877852522924734</v>
      </c>
      <c r="D326" s="4">
        <f t="shared" si="57"/>
        <v>564</v>
      </c>
      <c r="E326" s="5">
        <f t="shared" si="58"/>
        <v>9.843656981248019</v>
      </c>
      <c r="F326" s="6">
        <f t="shared" si="59"/>
        <v>-0.4067366430758004</v>
      </c>
      <c r="G326" s="4">
        <f t="shared" si="60"/>
        <v>444</v>
      </c>
      <c r="H326" s="5">
        <f t="shared" si="61"/>
        <v>7.749261878854823</v>
      </c>
      <c r="I326" s="6">
        <f t="shared" si="62"/>
        <v>0.9945218953682733</v>
      </c>
      <c r="J326" s="5">
        <f t="shared" si="63"/>
        <v>-0.9945218953682737</v>
      </c>
      <c r="L326" s="4">
        <v>324</v>
      </c>
      <c r="M326" s="5">
        <f t="shared" si="64"/>
        <v>5.654866776461628</v>
      </c>
      <c r="N326" s="6">
        <f t="shared" si="65"/>
        <v>-0.5877852522924734</v>
      </c>
      <c r="O326" s="8">
        <f>IF('Sinus (gesamt)'!$J$22&lt;&gt;"",SIN(RADIANS(L326*'Sinus (gesamt)'!$F$22/50))*'Sinus (gesamt)'!$F$21/100,"")</f>
      </c>
      <c r="P326" s="9">
        <f>IF('Sinus (gesamt)'!$J$21&lt;&gt;"",N326+SIN(RADIANS(L326*'Sinus (gesamt)'!$F$22/50))*'Sinus (gesamt)'!$F$21/100,"")</f>
        <v>-0.5877852522924732</v>
      </c>
    </row>
    <row r="327" spans="1:16" ht="12.75">
      <c r="A327" s="4">
        <v>325</v>
      </c>
      <c r="B327" s="5">
        <f t="shared" si="55"/>
        <v>5.672320068981571</v>
      </c>
      <c r="C327" s="6">
        <f t="shared" si="56"/>
        <v>-0.5735764363510465</v>
      </c>
      <c r="D327" s="4">
        <f t="shared" si="57"/>
        <v>565</v>
      </c>
      <c r="E327" s="5">
        <f t="shared" si="58"/>
        <v>9.861110273767961</v>
      </c>
      <c r="F327" s="6">
        <f t="shared" si="59"/>
        <v>-0.42261826174069866</v>
      </c>
      <c r="G327" s="4">
        <f t="shared" si="60"/>
        <v>445</v>
      </c>
      <c r="H327" s="5">
        <f t="shared" si="61"/>
        <v>7.766715171374766</v>
      </c>
      <c r="I327" s="6">
        <f t="shared" si="62"/>
        <v>0.9961946980917455</v>
      </c>
      <c r="J327" s="5">
        <f t="shared" si="63"/>
        <v>-0.9961946980917451</v>
      </c>
      <c r="L327" s="4">
        <v>325</v>
      </c>
      <c r="M327" s="5">
        <f t="shared" si="64"/>
        <v>5.672320068981571</v>
      </c>
      <c r="N327" s="6">
        <f t="shared" si="65"/>
        <v>-0.5735764363510465</v>
      </c>
      <c r="O327" s="8">
        <f>IF('Sinus (gesamt)'!$J$22&lt;&gt;"",SIN(RADIANS(L327*'Sinus (gesamt)'!$F$22/50))*'Sinus (gesamt)'!$F$21/100,"")</f>
      </c>
      <c r="P327" s="9">
        <f>IF('Sinus (gesamt)'!$J$21&lt;&gt;"",N327+SIN(RADIANS(L327*'Sinus (gesamt)'!$F$22/50))*'Sinus (gesamt)'!$F$21/100,"")</f>
        <v>-0.5788057809159061</v>
      </c>
    </row>
    <row r="328" spans="1:16" ht="12.75">
      <c r="A328" s="4">
        <v>326</v>
      </c>
      <c r="B328" s="5">
        <f t="shared" si="55"/>
        <v>5.689773361501515</v>
      </c>
      <c r="C328" s="6">
        <f t="shared" si="56"/>
        <v>-0.5591929034707466</v>
      </c>
      <c r="D328" s="4">
        <f t="shared" si="57"/>
        <v>566</v>
      </c>
      <c r="E328" s="5">
        <f t="shared" si="58"/>
        <v>9.878563566287905</v>
      </c>
      <c r="F328" s="6">
        <f t="shared" si="59"/>
        <v>-0.43837114678907724</v>
      </c>
      <c r="G328" s="4">
        <f t="shared" si="60"/>
        <v>446</v>
      </c>
      <c r="H328" s="5">
        <f t="shared" si="61"/>
        <v>7.7841684638947095</v>
      </c>
      <c r="I328" s="6">
        <f t="shared" si="62"/>
        <v>0.9975640502598242</v>
      </c>
      <c r="J328" s="5">
        <f t="shared" si="63"/>
        <v>-0.9975640502598238</v>
      </c>
      <c r="L328" s="4">
        <v>326</v>
      </c>
      <c r="M328" s="5">
        <f t="shared" si="64"/>
        <v>5.689773361501515</v>
      </c>
      <c r="N328" s="6">
        <f t="shared" si="65"/>
        <v>-0.5591929034707466</v>
      </c>
      <c r="O328" s="8">
        <f>IF('Sinus (gesamt)'!$J$22&lt;&gt;"",SIN(RADIANS(L328*'Sinus (gesamt)'!$F$22/50))*'Sinus (gesamt)'!$F$21/100,"")</f>
      </c>
      <c r="P328" s="9">
        <f>IF('Sinus (gesamt)'!$J$21&lt;&gt;"",N328+SIN(RADIANS(L328*'Sinus (gesamt)'!$F$22/50))*'Sinus (gesamt)'!$F$21/100,"")</f>
        <v>-0.5696117941307624</v>
      </c>
    </row>
    <row r="329" spans="1:16" ht="12.75">
      <c r="A329" s="4">
        <v>327</v>
      </c>
      <c r="B329" s="5">
        <f t="shared" si="55"/>
        <v>5.707226654021458</v>
      </c>
      <c r="C329" s="6">
        <f t="shared" si="56"/>
        <v>-0.544639035015027</v>
      </c>
      <c r="D329" s="4">
        <f t="shared" si="57"/>
        <v>567</v>
      </c>
      <c r="E329" s="5">
        <f t="shared" si="58"/>
        <v>9.89601685880785</v>
      </c>
      <c r="F329" s="6">
        <f t="shared" si="59"/>
        <v>-0.45399049973954725</v>
      </c>
      <c r="G329" s="4">
        <f t="shared" si="60"/>
        <v>447</v>
      </c>
      <c r="H329" s="5">
        <f t="shared" si="61"/>
        <v>7.8016217564146535</v>
      </c>
      <c r="I329" s="6">
        <f t="shared" si="62"/>
        <v>0.9986295347545739</v>
      </c>
      <c r="J329" s="5">
        <f t="shared" si="63"/>
        <v>-0.9986295347545742</v>
      </c>
      <c r="L329" s="4">
        <v>327</v>
      </c>
      <c r="M329" s="5">
        <f t="shared" si="64"/>
        <v>5.707226654021458</v>
      </c>
      <c r="N329" s="6">
        <f t="shared" si="65"/>
        <v>-0.544639035015027</v>
      </c>
      <c r="O329" s="8">
        <f>IF('Sinus (gesamt)'!$J$22&lt;&gt;"",SIN(RADIANS(L329*'Sinus (gesamt)'!$F$22/50))*'Sinus (gesamt)'!$F$21/100,"")</f>
      </c>
      <c r="P329" s="9">
        <f>IF('Sinus (gesamt)'!$J$21&lt;&gt;"",N329+SIN(RADIANS(L329*'Sinus (gesamt)'!$F$22/50))*'Sinus (gesamt)'!$F$21/100,"")</f>
        <v>-0.5601681777211782</v>
      </c>
    </row>
    <row r="330" spans="1:16" ht="12.75">
      <c r="A330" s="4">
        <v>328</v>
      </c>
      <c r="B330" s="5">
        <f t="shared" si="55"/>
        <v>5.724679946541401</v>
      </c>
      <c r="C330" s="6">
        <f t="shared" si="56"/>
        <v>-0.529919264233205</v>
      </c>
      <c r="D330" s="4">
        <f t="shared" si="57"/>
        <v>568</v>
      </c>
      <c r="E330" s="5">
        <f t="shared" si="58"/>
        <v>9.913470151327791</v>
      </c>
      <c r="F330" s="6">
        <f t="shared" si="59"/>
        <v>-0.46947156278589025</v>
      </c>
      <c r="G330" s="4">
        <f t="shared" si="60"/>
        <v>448</v>
      </c>
      <c r="H330" s="5">
        <f t="shared" si="61"/>
        <v>7.819075048934597</v>
      </c>
      <c r="I330" s="6">
        <f t="shared" si="62"/>
        <v>0.9993908270190958</v>
      </c>
      <c r="J330" s="5">
        <f t="shared" si="63"/>
        <v>-0.9993908270190952</v>
      </c>
      <c r="L330" s="4">
        <v>328</v>
      </c>
      <c r="M330" s="5">
        <f t="shared" si="64"/>
        <v>5.724679946541401</v>
      </c>
      <c r="N330" s="6">
        <f t="shared" si="65"/>
        <v>-0.529919264233205</v>
      </c>
      <c r="O330" s="8">
        <f>IF('Sinus (gesamt)'!$J$22&lt;&gt;"",SIN(RADIANS(L330*'Sinus (gesamt)'!$F$22/50))*'Sinus (gesamt)'!$F$21/100,"")</f>
      </c>
      <c r="P330" s="9">
        <f>IF('Sinus (gesamt)'!$J$21&lt;&gt;"",N330+SIN(RADIANS(L330*'Sinus (gesamt)'!$F$22/50))*'Sinus (gesamt)'!$F$21/100,"")</f>
        <v>-0.550440472832745</v>
      </c>
    </row>
    <row r="331" spans="1:16" ht="12.75">
      <c r="A331" s="4">
        <v>329</v>
      </c>
      <c r="B331" s="5">
        <f t="shared" si="55"/>
        <v>5.742133239061344</v>
      </c>
      <c r="C331" s="6">
        <f t="shared" si="56"/>
        <v>-0.5150380749100545</v>
      </c>
      <c r="D331" s="4">
        <f t="shared" si="57"/>
        <v>569</v>
      </c>
      <c r="E331" s="5">
        <f t="shared" si="58"/>
        <v>9.930923443847735</v>
      </c>
      <c r="F331" s="6">
        <f t="shared" si="59"/>
        <v>-0.4848096202463371</v>
      </c>
      <c r="G331" s="4">
        <f t="shared" si="60"/>
        <v>449</v>
      </c>
      <c r="H331" s="5">
        <f t="shared" si="61"/>
        <v>7.83652834145454</v>
      </c>
      <c r="I331" s="6">
        <f t="shared" si="62"/>
        <v>0.9998476951563913</v>
      </c>
      <c r="J331" s="5">
        <f t="shared" si="63"/>
        <v>-0.9998476951563916</v>
      </c>
      <c r="L331" s="4">
        <v>329</v>
      </c>
      <c r="M331" s="5">
        <f t="shared" si="64"/>
        <v>5.742133239061344</v>
      </c>
      <c r="N331" s="6">
        <f t="shared" si="65"/>
        <v>-0.5150380749100545</v>
      </c>
      <c r="O331" s="8">
        <f>IF('Sinus (gesamt)'!$J$22&lt;&gt;"",SIN(RADIANS(L331*'Sinus (gesamt)'!$F$22/50))*'Sinus (gesamt)'!$F$21/100,"")</f>
      </c>
      <c r="P331" s="9">
        <f>IF('Sinus (gesamt)'!$J$21&lt;&gt;"",N331+SIN(RADIANS(L331*'Sinus (gesamt)'!$F$22/50))*'Sinus (gesamt)'!$F$21/100,"")</f>
        <v>-0.5403951706144965</v>
      </c>
    </row>
    <row r="332" spans="1:16" ht="12.75">
      <c r="A332" s="4">
        <v>330</v>
      </c>
      <c r="B332" s="5">
        <f t="shared" si="55"/>
        <v>5.759586531581287</v>
      </c>
      <c r="C332" s="6">
        <f t="shared" si="56"/>
        <v>-0.5000000000000004</v>
      </c>
      <c r="D332" s="4">
        <f t="shared" si="57"/>
        <v>570</v>
      </c>
      <c r="E332" s="5">
        <f t="shared" si="58"/>
        <v>9.948376736367678</v>
      </c>
      <c r="F332" s="6">
        <f t="shared" si="59"/>
        <v>-0.49999999999999917</v>
      </c>
      <c r="G332" s="4">
        <f t="shared" si="60"/>
        <v>450</v>
      </c>
      <c r="H332" s="5">
        <f t="shared" si="61"/>
        <v>7.853981633974483</v>
      </c>
      <c r="I332" s="6">
        <f t="shared" si="62"/>
        <v>1</v>
      </c>
      <c r="J332" s="5">
        <f t="shared" si="63"/>
        <v>-0.9999999999999996</v>
      </c>
      <c r="L332" s="4">
        <v>330</v>
      </c>
      <c r="M332" s="5">
        <f t="shared" si="64"/>
        <v>5.759586531581287</v>
      </c>
      <c r="N332" s="6">
        <f t="shared" si="65"/>
        <v>-0.5000000000000004</v>
      </c>
      <c r="O332" s="8">
        <f>IF('Sinus (gesamt)'!$J$22&lt;&gt;"",SIN(RADIANS(L332*'Sinus (gesamt)'!$F$22/50))*'Sinus (gesamt)'!$F$21/100,"")</f>
      </c>
      <c r="P332" s="9">
        <f>IF('Sinus (gesamt)'!$J$21&lt;&gt;"",N332+SIN(RADIANS(L332*'Sinus (gesamt)'!$F$22/50))*'Sinus (gesamt)'!$F$21/100,"")</f>
        <v>-0.5300000000000004</v>
      </c>
    </row>
    <row r="333" spans="1:16" ht="12.75">
      <c r="A333" s="4">
        <v>331</v>
      </c>
      <c r="B333" s="5">
        <f t="shared" si="55"/>
        <v>5.777039824101231</v>
      </c>
      <c r="C333" s="6">
        <f t="shared" si="56"/>
        <v>-0.4848096202463369</v>
      </c>
      <c r="D333" s="4">
        <f t="shared" si="57"/>
        <v>571</v>
      </c>
      <c r="E333" s="5">
        <f t="shared" si="58"/>
        <v>9.965830028887622</v>
      </c>
      <c r="F333" s="6">
        <f t="shared" si="59"/>
        <v>-0.5150380749100539</v>
      </c>
      <c r="G333" s="4">
        <f t="shared" si="60"/>
        <v>451</v>
      </c>
      <c r="H333" s="5">
        <f t="shared" si="61"/>
        <v>7.871434926494426</v>
      </c>
      <c r="I333" s="6">
        <f t="shared" si="62"/>
        <v>0.9998476951563913</v>
      </c>
      <c r="J333" s="5">
        <f t="shared" si="63"/>
        <v>-0.9998476951563908</v>
      </c>
      <c r="L333" s="4">
        <v>331</v>
      </c>
      <c r="M333" s="5">
        <f t="shared" si="64"/>
        <v>5.777039824101231</v>
      </c>
      <c r="N333" s="6">
        <f t="shared" si="65"/>
        <v>-0.4848096202463369</v>
      </c>
      <c r="O333" s="8">
        <f>IF('Sinus (gesamt)'!$J$22&lt;&gt;"",SIN(RADIANS(L333*'Sinus (gesamt)'!$F$22/50))*'Sinus (gesamt)'!$F$21/100,"")</f>
      </c>
      <c r="P333" s="9">
        <f>IF('Sinus (gesamt)'!$J$21&lt;&gt;"",N333+SIN(RADIANS(L333*'Sinus (gesamt)'!$F$22/50))*'Sinus (gesamt)'!$F$21/100,"")</f>
        <v>-0.5192242064273996</v>
      </c>
    </row>
    <row r="334" spans="1:16" ht="12.75">
      <c r="A334" s="4">
        <v>332</v>
      </c>
      <c r="B334" s="5">
        <f t="shared" si="55"/>
        <v>5.794493116621174</v>
      </c>
      <c r="C334" s="6">
        <f t="shared" si="56"/>
        <v>-0.4694715627858908</v>
      </c>
      <c r="D334" s="4">
        <f t="shared" si="57"/>
        <v>572</v>
      </c>
      <c r="E334" s="5">
        <f t="shared" si="58"/>
        <v>9.983283321407566</v>
      </c>
      <c r="F334" s="6">
        <f t="shared" si="59"/>
        <v>-0.5299192642332053</v>
      </c>
      <c r="G334" s="4">
        <f t="shared" si="60"/>
        <v>452</v>
      </c>
      <c r="H334" s="5">
        <f t="shared" si="61"/>
        <v>7.88888821901437</v>
      </c>
      <c r="I334" s="6">
        <f t="shared" si="62"/>
        <v>0.9993908270190958</v>
      </c>
      <c r="J334" s="5">
        <f t="shared" si="63"/>
        <v>-0.9993908270190961</v>
      </c>
      <c r="L334" s="4">
        <v>332</v>
      </c>
      <c r="M334" s="5">
        <f t="shared" si="64"/>
        <v>5.794493116621174</v>
      </c>
      <c r="N334" s="6">
        <f t="shared" si="65"/>
        <v>-0.4694715627858908</v>
      </c>
      <c r="O334" s="8">
        <f>IF('Sinus (gesamt)'!$J$22&lt;&gt;"",SIN(RADIANS(L334*'Sinus (gesamt)'!$F$22/50))*'Sinus (gesamt)'!$F$21/100,"")</f>
      </c>
      <c r="P334" s="9">
        <f>IF('Sinus (gesamt)'!$J$21&lt;&gt;"",N334+SIN(RADIANS(L334*'Sinus (gesamt)'!$F$22/50))*'Sinus (gesamt)'!$F$21/100,"")</f>
        <v>-0.5080388193670831</v>
      </c>
    </row>
    <row r="335" spans="1:16" ht="12.75">
      <c r="A335" s="4">
        <v>333</v>
      </c>
      <c r="B335" s="5">
        <f t="shared" si="55"/>
        <v>5.811946409141117</v>
      </c>
      <c r="C335" s="6">
        <f t="shared" si="56"/>
        <v>-0.45399049973954697</v>
      </c>
      <c r="D335" s="4">
        <f t="shared" si="57"/>
        <v>573</v>
      </c>
      <c r="E335" s="5">
        <f t="shared" si="58"/>
        <v>10.000736613927508</v>
      </c>
      <c r="F335" s="6">
        <f t="shared" si="59"/>
        <v>-0.5446390350150265</v>
      </c>
      <c r="G335" s="4">
        <f t="shared" si="60"/>
        <v>453</v>
      </c>
      <c r="H335" s="5">
        <f t="shared" si="61"/>
        <v>7.906341511534313</v>
      </c>
      <c r="I335" s="6">
        <f t="shared" si="62"/>
        <v>0.9986295347545738</v>
      </c>
      <c r="J335" s="5">
        <f t="shared" si="63"/>
        <v>-0.9986295347545735</v>
      </c>
      <c r="L335" s="4">
        <v>333</v>
      </c>
      <c r="M335" s="5">
        <f t="shared" si="64"/>
        <v>5.811946409141117</v>
      </c>
      <c r="N335" s="6">
        <f t="shared" si="65"/>
        <v>-0.45399049973954697</v>
      </c>
      <c r="O335" s="8">
        <f>IF('Sinus (gesamt)'!$J$22&lt;&gt;"",SIN(RADIANS(L335*'Sinus (gesamt)'!$F$22/50))*'Sinus (gesamt)'!$F$21/100,"")</f>
      </c>
      <c r="P335" s="9">
        <f>IF('Sinus (gesamt)'!$J$21&lt;&gt;"",N335+SIN(RADIANS(L335*'Sinus (gesamt)'!$F$22/50))*'Sinus (gesamt)'!$F$21/100,"")</f>
        <v>-0.4964169066107398</v>
      </c>
    </row>
    <row r="336" spans="1:16" ht="12.75">
      <c r="A336" s="4">
        <v>334</v>
      </c>
      <c r="B336" s="5">
        <f t="shared" si="55"/>
        <v>5.82939970166106</v>
      </c>
      <c r="C336" s="6">
        <f t="shared" si="56"/>
        <v>-0.4383711467890778</v>
      </c>
      <c r="D336" s="4">
        <f t="shared" si="57"/>
        <v>574</v>
      </c>
      <c r="E336" s="5">
        <f t="shared" si="58"/>
        <v>10.018189906447452</v>
      </c>
      <c r="F336" s="6">
        <f t="shared" si="59"/>
        <v>-0.5591929034707468</v>
      </c>
      <c r="G336" s="4">
        <f t="shared" si="60"/>
        <v>454</v>
      </c>
      <c r="H336" s="5">
        <f t="shared" si="61"/>
        <v>7.923794804054256</v>
      </c>
      <c r="I336" s="6">
        <f t="shared" si="62"/>
        <v>0.9975640502598243</v>
      </c>
      <c r="J336" s="5">
        <f t="shared" si="63"/>
        <v>-0.9975640502598246</v>
      </c>
      <c r="L336" s="4">
        <v>334</v>
      </c>
      <c r="M336" s="5">
        <f t="shared" si="64"/>
        <v>5.82939970166106</v>
      </c>
      <c r="N336" s="6">
        <f t="shared" si="65"/>
        <v>-0.4383711467890778</v>
      </c>
      <c r="O336" s="8">
        <f>IF('Sinus (gesamt)'!$J$22&lt;&gt;"",SIN(RADIANS(L336*'Sinus (gesamt)'!$F$22/50))*'Sinus (gesamt)'!$F$21/100,"")</f>
      </c>
      <c r="P336" s="9">
        <f>IF('Sinus (gesamt)'!$J$21&lt;&gt;"",N336+SIN(RADIANS(L336*'Sinus (gesamt)'!$F$22/50))*'Sinus (gesamt)'!$F$21/100,"")</f>
        <v>-0.4843338133762164</v>
      </c>
    </row>
    <row r="337" spans="1:16" ht="12.75">
      <c r="A337" s="4">
        <v>335</v>
      </c>
      <c r="B337" s="5">
        <f t="shared" si="55"/>
        <v>5.846852994181004</v>
      </c>
      <c r="C337" s="6">
        <f t="shared" si="56"/>
        <v>-0.4226182617406992</v>
      </c>
      <c r="D337" s="4">
        <f t="shared" si="57"/>
        <v>575</v>
      </c>
      <c r="E337" s="5">
        <f t="shared" si="58"/>
        <v>10.035643198967396</v>
      </c>
      <c r="F337" s="6">
        <f t="shared" si="59"/>
        <v>-0.5735764363510467</v>
      </c>
      <c r="G337" s="4">
        <f t="shared" si="60"/>
        <v>455</v>
      </c>
      <c r="H337" s="5">
        <f t="shared" si="61"/>
        <v>7.941248096574199</v>
      </c>
      <c r="I337" s="6">
        <f t="shared" si="62"/>
        <v>0.9961946980917455</v>
      </c>
      <c r="J337" s="5">
        <f t="shared" si="63"/>
        <v>-0.996194698091746</v>
      </c>
      <c r="L337" s="4">
        <v>335</v>
      </c>
      <c r="M337" s="5">
        <f t="shared" si="64"/>
        <v>5.846852994181004</v>
      </c>
      <c r="N337" s="6">
        <f t="shared" si="65"/>
        <v>-0.4226182617406992</v>
      </c>
      <c r="O337" s="8">
        <f>IF('Sinus (gesamt)'!$J$22&lt;&gt;"",SIN(RADIANS(L337*'Sinus (gesamt)'!$F$22/50))*'Sinus (gesamt)'!$F$21/100,"")</f>
      </c>
      <c r="P337" s="9">
        <f>IF('Sinus (gesamt)'!$J$21&lt;&gt;"",N337+SIN(RADIANS(L337*'Sinus (gesamt)'!$F$22/50))*'Sinus (gesamt)'!$F$21/100,"")</f>
        <v>-0.4717673843980387</v>
      </c>
    </row>
    <row r="338" spans="1:16" ht="12.75">
      <c r="A338" s="4">
        <v>336</v>
      </c>
      <c r="B338" s="5">
        <f t="shared" si="55"/>
        <v>5.8643062867009474</v>
      </c>
      <c r="C338" s="6">
        <f t="shared" si="56"/>
        <v>-0.40673664307580015</v>
      </c>
      <c r="D338" s="4">
        <f t="shared" si="57"/>
        <v>576</v>
      </c>
      <c r="E338" s="5">
        <f t="shared" si="58"/>
        <v>10.053096491487338</v>
      </c>
      <c r="F338" s="6">
        <f t="shared" si="59"/>
        <v>-0.5877852522924728</v>
      </c>
      <c r="G338" s="4">
        <f t="shared" si="60"/>
        <v>456</v>
      </c>
      <c r="H338" s="5">
        <f t="shared" si="61"/>
        <v>7.958701389094143</v>
      </c>
      <c r="I338" s="6">
        <f t="shared" si="62"/>
        <v>0.9945218953682733</v>
      </c>
      <c r="J338" s="5">
        <f t="shared" si="63"/>
        <v>-0.994521895368273</v>
      </c>
      <c r="L338" s="4">
        <v>336</v>
      </c>
      <c r="M338" s="5">
        <f t="shared" si="64"/>
        <v>5.8643062867009474</v>
      </c>
      <c r="N338" s="6">
        <f t="shared" si="65"/>
        <v>-0.40673664307580015</v>
      </c>
      <c r="O338" s="8">
        <f>IF('Sinus (gesamt)'!$J$22&lt;&gt;"",SIN(RADIANS(L338*'Sinus (gesamt)'!$F$22/50))*'Sinus (gesamt)'!$F$21/100,"")</f>
      </c>
      <c r="P338" s="9">
        <f>IF('Sinus (gesamt)'!$J$21&lt;&gt;"",N338+SIN(RADIANS(L338*'Sinus (gesamt)'!$F$22/50))*'Sinus (gesamt)'!$F$21/100,"")</f>
        <v>-0.4586981673028665</v>
      </c>
    </row>
    <row r="339" spans="1:16" ht="12.75">
      <c r="A339" s="4">
        <v>337</v>
      </c>
      <c r="B339" s="5">
        <f t="shared" si="55"/>
        <v>5.8817595792208905</v>
      </c>
      <c r="C339" s="6">
        <f t="shared" si="56"/>
        <v>-0.3907311284892739</v>
      </c>
      <c r="D339" s="4">
        <f t="shared" si="57"/>
        <v>577</v>
      </c>
      <c r="E339" s="5">
        <f t="shared" si="58"/>
        <v>10.070549784007282</v>
      </c>
      <c r="F339" s="6">
        <f t="shared" si="59"/>
        <v>-0.6018150231520485</v>
      </c>
      <c r="G339" s="4">
        <f t="shared" si="60"/>
        <v>457</v>
      </c>
      <c r="H339" s="5">
        <f t="shared" si="61"/>
        <v>7.976154681614086</v>
      </c>
      <c r="I339" s="6">
        <f t="shared" si="62"/>
        <v>0.992546151641322</v>
      </c>
      <c r="J339" s="5">
        <f t="shared" si="63"/>
        <v>-0.9925461516413223</v>
      </c>
      <c r="L339" s="4">
        <v>337</v>
      </c>
      <c r="M339" s="5">
        <f t="shared" si="64"/>
        <v>5.8817595792208905</v>
      </c>
      <c r="N339" s="6">
        <f t="shared" si="65"/>
        <v>-0.3907311284892739</v>
      </c>
      <c r="O339" s="8">
        <f>IF('Sinus (gesamt)'!$J$22&lt;&gt;"",SIN(RADIANS(L339*'Sinus (gesamt)'!$F$22/50))*'Sinus (gesamt)'!$F$21/100,"")</f>
      </c>
      <c r="P339" s="9">
        <f>IF('Sinus (gesamt)'!$J$21&lt;&gt;"",N339+SIN(RADIANS(L339*'Sinus (gesamt)'!$F$22/50))*'Sinus (gesamt)'!$F$21/100,"")</f>
        <v>-0.44510959571147285</v>
      </c>
    </row>
    <row r="340" spans="1:16" ht="12.75">
      <c r="A340" s="4">
        <v>338</v>
      </c>
      <c r="B340" s="5">
        <f t="shared" si="55"/>
        <v>5.899212871740834</v>
      </c>
      <c r="C340" s="6">
        <f t="shared" si="56"/>
        <v>-0.37460659341591235</v>
      </c>
      <c r="D340" s="4">
        <f t="shared" si="57"/>
        <v>578</v>
      </c>
      <c r="E340" s="5">
        <f t="shared" si="58"/>
        <v>10.088003076527224</v>
      </c>
      <c r="F340" s="6">
        <f t="shared" si="59"/>
        <v>-0.6156614753256576</v>
      </c>
      <c r="G340" s="4">
        <f t="shared" si="60"/>
        <v>458</v>
      </c>
      <c r="H340" s="5">
        <f t="shared" si="61"/>
        <v>7.993607974134029</v>
      </c>
      <c r="I340" s="6">
        <f t="shared" si="62"/>
        <v>0.9902680687415704</v>
      </c>
      <c r="J340" s="5">
        <f t="shared" si="63"/>
        <v>-0.9902680687415699</v>
      </c>
      <c r="L340" s="4">
        <v>338</v>
      </c>
      <c r="M340" s="5">
        <f t="shared" si="64"/>
        <v>5.899212871740834</v>
      </c>
      <c r="N340" s="6">
        <f t="shared" si="65"/>
        <v>-0.37460659341591235</v>
      </c>
      <c r="O340" s="8">
        <f>IF('Sinus (gesamt)'!$J$22&lt;&gt;"",SIN(RADIANS(L340*'Sinus (gesamt)'!$F$22/50))*'Sinus (gesamt)'!$F$21/100,"")</f>
      </c>
      <c r="P340" s="9">
        <f>IF('Sinus (gesamt)'!$J$21&lt;&gt;"",N340+SIN(RADIANS(L340*'Sinus (gesamt)'!$F$22/50))*'Sinus (gesamt)'!$F$21/100,"")</f>
        <v>-0.4309881506630669</v>
      </c>
    </row>
    <row r="341" spans="1:16" ht="12.75">
      <c r="A341" s="4">
        <v>339</v>
      </c>
      <c r="B341" s="5">
        <f t="shared" si="55"/>
        <v>5.916666164260777</v>
      </c>
      <c r="C341" s="6">
        <f t="shared" si="56"/>
        <v>-0.35836794954530077</v>
      </c>
      <c r="D341" s="4">
        <f t="shared" si="57"/>
        <v>579</v>
      </c>
      <c r="E341" s="5">
        <f t="shared" si="58"/>
        <v>10.105456369047168</v>
      </c>
      <c r="F341" s="6">
        <f t="shared" si="59"/>
        <v>-0.6293203910498374</v>
      </c>
      <c r="G341" s="4">
        <f t="shared" si="60"/>
        <v>459</v>
      </c>
      <c r="H341" s="5">
        <f t="shared" si="61"/>
        <v>8.011061266653973</v>
      </c>
      <c r="I341" s="6">
        <f t="shared" si="62"/>
        <v>0.9876883405951377</v>
      </c>
      <c r="J341" s="5">
        <f t="shared" si="63"/>
        <v>-0.9876883405951382</v>
      </c>
      <c r="L341" s="4">
        <v>339</v>
      </c>
      <c r="M341" s="5">
        <f t="shared" si="64"/>
        <v>5.916666164260777</v>
      </c>
      <c r="N341" s="6">
        <f t="shared" si="65"/>
        <v>-0.35836794954530077</v>
      </c>
      <c r="O341" s="8">
        <f>IF('Sinus (gesamt)'!$J$22&lt;&gt;"",SIN(RADIANS(L341*'Sinus (gesamt)'!$F$22/50))*'Sinus (gesamt)'!$F$21/100,"")</f>
      </c>
      <c r="P341" s="9">
        <f>IF('Sinus (gesamt)'!$J$21&lt;&gt;"",N341+SIN(RADIANS(L341*'Sinus (gesamt)'!$F$22/50))*'Sinus (gesamt)'!$F$21/100,"")</f>
        <v>-0.4163234991226449</v>
      </c>
    </row>
    <row r="342" spans="1:16" ht="12.75">
      <c r="A342" s="4">
        <v>340</v>
      </c>
      <c r="B342" s="5">
        <f t="shared" si="55"/>
        <v>5.934119456780721</v>
      </c>
      <c r="C342" s="6">
        <f t="shared" si="56"/>
        <v>-0.3420201433256686</v>
      </c>
      <c r="D342" s="4">
        <f t="shared" si="57"/>
        <v>580</v>
      </c>
      <c r="E342" s="5">
        <f t="shared" si="58"/>
        <v>10.122909661567112</v>
      </c>
      <c r="F342" s="6">
        <f t="shared" si="59"/>
        <v>-0.6427876096865398</v>
      </c>
      <c r="G342" s="4">
        <f t="shared" si="60"/>
        <v>460</v>
      </c>
      <c r="H342" s="5">
        <f t="shared" si="61"/>
        <v>8.028514559173916</v>
      </c>
      <c r="I342" s="6">
        <f t="shared" si="62"/>
        <v>0.9848077530122081</v>
      </c>
      <c r="J342" s="5">
        <f t="shared" si="63"/>
        <v>-0.9848077530122084</v>
      </c>
      <c r="L342" s="4">
        <v>340</v>
      </c>
      <c r="M342" s="5">
        <f t="shared" si="64"/>
        <v>5.934119456780721</v>
      </c>
      <c r="N342" s="6">
        <f t="shared" si="65"/>
        <v>-0.3420201433256686</v>
      </c>
      <c r="O342" s="8">
        <f>IF('Sinus (gesamt)'!$J$22&lt;&gt;"",SIN(RADIANS(L342*'Sinus (gesamt)'!$F$22/50))*'Sinus (gesamt)'!$F$21/100,"")</f>
      </c>
      <c r="P342" s="9">
        <f>IF('Sinus (gesamt)'!$J$21&lt;&gt;"",N342+SIN(RADIANS(L342*'Sinus (gesamt)'!$F$22/50))*'Sinus (gesamt)'!$F$21/100,"")</f>
        <v>-0.4011086085064011</v>
      </c>
    </row>
    <row r="343" spans="1:16" ht="12.75">
      <c r="A343" s="4">
        <v>341</v>
      </c>
      <c r="B343" s="5">
        <f t="shared" si="55"/>
        <v>5.951572749300664</v>
      </c>
      <c r="C343" s="6">
        <f t="shared" si="56"/>
        <v>-0.3255681544571567</v>
      </c>
      <c r="D343" s="4">
        <f t="shared" si="57"/>
        <v>581</v>
      </c>
      <c r="E343" s="5">
        <f t="shared" si="58"/>
        <v>10.140362954087054</v>
      </c>
      <c r="F343" s="6">
        <f t="shared" si="59"/>
        <v>-0.6560590289905069</v>
      </c>
      <c r="G343" s="4">
        <f t="shared" si="60"/>
        <v>461</v>
      </c>
      <c r="H343" s="5">
        <f t="shared" si="61"/>
        <v>8.04596785169386</v>
      </c>
      <c r="I343" s="6">
        <f t="shared" si="62"/>
        <v>0.9816271834476639</v>
      </c>
      <c r="J343" s="5">
        <f t="shared" si="63"/>
        <v>-0.9816271834476636</v>
      </c>
      <c r="L343" s="4">
        <v>341</v>
      </c>
      <c r="M343" s="5">
        <f t="shared" si="64"/>
        <v>5.951572749300664</v>
      </c>
      <c r="N343" s="6">
        <f t="shared" si="65"/>
        <v>-0.3255681544571567</v>
      </c>
      <c r="O343" s="8">
        <f>IF('Sinus (gesamt)'!$J$22&lt;&gt;"",SIN(RADIANS(L343*'Sinus (gesamt)'!$F$22/50))*'Sinus (gesamt)'!$F$21/100,"")</f>
      </c>
      <c r="P343" s="9">
        <f>IF('Sinus (gesamt)'!$J$21&lt;&gt;"",N343+SIN(RADIANS(L343*'Sinus (gesamt)'!$F$22/50))*'Sinus (gesamt)'!$F$21/100,"")</f>
        <v>-0.38533983634266145</v>
      </c>
    </row>
    <row r="344" spans="1:16" ht="12.75">
      <c r="A344" s="4">
        <v>342</v>
      </c>
      <c r="B344" s="5">
        <f t="shared" si="55"/>
        <v>5.969026041820607</v>
      </c>
      <c r="C344" s="6">
        <f t="shared" si="56"/>
        <v>-0.3090169943749476</v>
      </c>
      <c r="D344" s="4">
        <f t="shared" si="57"/>
        <v>582</v>
      </c>
      <c r="E344" s="5">
        <f t="shared" si="58"/>
        <v>10.157816246606998</v>
      </c>
      <c r="F344" s="6">
        <f t="shared" si="59"/>
        <v>-0.6691306063588583</v>
      </c>
      <c r="G344" s="4">
        <f t="shared" si="60"/>
        <v>462</v>
      </c>
      <c r="H344" s="5">
        <f t="shared" si="61"/>
        <v>8.063421144213802</v>
      </c>
      <c r="I344" s="6">
        <f t="shared" si="62"/>
        <v>0.9781476007338058</v>
      </c>
      <c r="J344" s="5">
        <f t="shared" si="63"/>
        <v>-0.9781476007338059</v>
      </c>
      <c r="L344" s="4">
        <v>342</v>
      </c>
      <c r="M344" s="5">
        <f t="shared" si="64"/>
        <v>5.969026041820607</v>
      </c>
      <c r="N344" s="6">
        <f t="shared" si="65"/>
        <v>-0.3090169943749476</v>
      </c>
      <c r="O344" s="8">
        <f>IF('Sinus (gesamt)'!$J$22&lt;&gt;"",SIN(RADIANS(L344*'Sinus (gesamt)'!$F$22/50))*'Sinus (gesamt)'!$F$21/100,"")</f>
      </c>
      <c r="P344" s="9">
        <f>IF('Sinus (gesamt)'!$J$21&lt;&gt;"",N344+SIN(RADIANS(L344*'Sinus (gesamt)'!$F$22/50))*'Sinus (gesamt)'!$F$21/100,"")</f>
        <v>-0.3690169943749476</v>
      </c>
    </row>
    <row r="345" spans="1:16" ht="12.75">
      <c r="A345" s="4">
        <v>343</v>
      </c>
      <c r="B345" s="5">
        <f t="shared" si="55"/>
        <v>5.98647933434055</v>
      </c>
      <c r="C345" s="6">
        <f t="shared" si="56"/>
        <v>-0.29237170472273716</v>
      </c>
      <c r="D345" s="4">
        <f t="shared" si="57"/>
        <v>583</v>
      </c>
      <c r="E345" s="5">
        <f t="shared" si="58"/>
        <v>10.17526953912694</v>
      </c>
      <c r="F345" s="6">
        <f t="shared" si="59"/>
        <v>-0.6819983600624978</v>
      </c>
      <c r="G345" s="4">
        <f t="shared" si="60"/>
        <v>463</v>
      </c>
      <c r="H345" s="5">
        <f t="shared" si="61"/>
        <v>8.080874436733746</v>
      </c>
      <c r="I345" s="6">
        <f t="shared" si="62"/>
        <v>0.9743700647852352</v>
      </c>
      <c r="J345" s="5">
        <f t="shared" si="63"/>
        <v>-0.9743700647852349</v>
      </c>
      <c r="L345" s="4">
        <v>343</v>
      </c>
      <c r="M345" s="5">
        <f t="shared" si="64"/>
        <v>5.98647933434055</v>
      </c>
      <c r="N345" s="6">
        <f t="shared" si="65"/>
        <v>-0.29237170472273716</v>
      </c>
      <c r="O345" s="8">
        <f>IF('Sinus (gesamt)'!$J$22&lt;&gt;"",SIN(RADIANS(L345*'Sinus (gesamt)'!$F$22/50))*'Sinus (gesamt)'!$F$21/100,"")</f>
      </c>
      <c r="P345" s="9">
        <f>IF('Sinus (gesamt)'!$J$21&lt;&gt;"",N345+SIN(RADIANS(L345*'Sinus (gesamt)'!$F$22/50))*'Sinus (gesamt)'!$F$21/100,"")</f>
        <v>-0.3521433866082419</v>
      </c>
    </row>
    <row r="346" spans="1:16" ht="12.75">
      <c r="A346" s="4">
        <v>344</v>
      </c>
      <c r="B346" s="5">
        <f t="shared" si="55"/>
        <v>6.003932626860494</v>
      </c>
      <c r="C346" s="6">
        <f t="shared" si="56"/>
        <v>-0.27563735581699894</v>
      </c>
      <c r="D346" s="4">
        <f t="shared" si="57"/>
        <v>584</v>
      </c>
      <c r="E346" s="5">
        <f t="shared" si="58"/>
        <v>10.192722831646885</v>
      </c>
      <c r="F346" s="6">
        <f t="shared" si="59"/>
        <v>-0.6946583704589971</v>
      </c>
      <c r="G346" s="4">
        <f t="shared" si="60"/>
        <v>464</v>
      </c>
      <c r="H346" s="5">
        <f t="shared" si="61"/>
        <v>8.09832772925369</v>
      </c>
      <c r="I346" s="6">
        <f t="shared" si="62"/>
        <v>0.9702957262759964</v>
      </c>
      <c r="J346" s="5">
        <f t="shared" si="63"/>
        <v>-0.9702957262759961</v>
      </c>
      <c r="L346" s="4">
        <v>344</v>
      </c>
      <c r="M346" s="5">
        <f t="shared" si="64"/>
        <v>6.003932626860494</v>
      </c>
      <c r="N346" s="6">
        <f t="shared" si="65"/>
        <v>-0.27563735581699894</v>
      </c>
      <c r="O346" s="8">
        <f>IF('Sinus (gesamt)'!$J$22&lt;&gt;"",SIN(RADIANS(L346*'Sinus (gesamt)'!$F$22/50))*'Sinus (gesamt)'!$F$21/100,"")</f>
      </c>
      <c r="P346" s="9">
        <f>IF('Sinus (gesamt)'!$J$21&lt;&gt;"",N346+SIN(RADIANS(L346*'Sinus (gesamt)'!$F$22/50))*'Sinus (gesamt)'!$F$21/100,"")</f>
        <v>-0.3347258209977314</v>
      </c>
    </row>
    <row r="347" spans="1:16" ht="12.75">
      <c r="A347" s="4">
        <v>345</v>
      </c>
      <c r="B347" s="5">
        <f t="shared" si="55"/>
        <v>6.021385919380437</v>
      </c>
      <c r="C347" s="6">
        <f t="shared" si="56"/>
        <v>-0.2588190451025207</v>
      </c>
      <c r="D347" s="4">
        <f t="shared" si="57"/>
        <v>585</v>
      </c>
      <c r="E347" s="5">
        <f t="shared" si="58"/>
        <v>10.210176124166829</v>
      </c>
      <c r="F347" s="6">
        <f t="shared" si="59"/>
        <v>-0.7071067811865479</v>
      </c>
      <c r="G347" s="4">
        <f t="shared" si="60"/>
        <v>465</v>
      </c>
      <c r="H347" s="5">
        <f t="shared" si="61"/>
        <v>8.115781021773632</v>
      </c>
      <c r="I347" s="6">
        <f t="shared" si="62"/>
        <v>0.9659258262890684</v>
      </c>
      <c r="J347" s="5">
        <f t="shared" si="63"/>
        <v>-0.9659258262890686</v>
      </c>
      <c r="L347" s="4">
        <v>345</v>
      </c>
      <c r="M347" s="5">
        <f t="shared" si="64"/>
        <v>6.021385919380437</v>
      </c>
      <c r="N347" s="6">
        <f t="shared" si="65"/>
        <v>-0.2588190451025207</v>
      </c>
      <c r="O347" s="8">
        <f>IF('Sinus (gesamt)'!$J$22&lt;&gt;"",SIN(RADIANS(L347*'Sinus (gesamt)'!$F$22/50))*'Sinus (gesamt)'!$F$21/100,"")</f>
      </c>
      <c r="P347" s="9">
        <f>IF('Sinus (gesamt)'!$J$21&lt;&gt;"",N347+SIN(RADIANS(L347*'Sinus (gesamt)'!$F$22/50))*'Sinus (gesamt)'!$F$21/100,"")</f>
        <v>-0.3167745946798648</v>
      </c>
    </row>
    <row r="348" spans="1:16" ht="12.75">
      <c r="A348" s="4">
        <v>346</v>
      </c>
      <c r="B348" s="5">
        <f t="shared" si="55"/>
        <v>6.03883921190038</v>
      </c>
      <c r="C348" s="6">
        <f t="shared" si="56"/>
        <v>-0.24192189559966787</v>
      </c>
      <c r="D348" s="4">
        <f t="shared" si="57"/>
        <v>586</v>
      </c>
      <c r="E348" s="5">
        <f t="shared" si="58"/>
        <v>10.22762941668677</v>
      </c>
      <c r="F348" s="6">
        <f t="shared" si="59"/>
        <v>-0.7193398003386507</v>
      </c>
      <c r="G348" s="4">
        <f t="shared" si="60"/>
        <v>466</v>
      </c>
      <c r="H348" s="5">
        <f t="shared" si="61"/>
        <v>8.133234314293576</v>
      </c>
      <c r="I348" s="6">
        <f t="shared" si="62"/>
        <v>0.9612616959383189</v>
      </c>
      <c r="J348" s="5">
        <f t="shared" si="63"/>
        <v>-0.9612616959383187</v>
      </c>
      <c r="L348" s="4">
        <v>346</v>
      </c>
      <c r="M348" s="5">
        <f t="shared" si="64"/>
        <v>6.03883921190038</v>
      </c>
      <c r="N348" s="6">
        <f t="shared" si="65"/>
        <v>-0.24192189559966787</v>
      </c>
      <c r="O348" s="8">
        <f>IF('Sinus (gesamt)'!$J$22&lt;&gt;"",SIN(RADIANS(L348*'Sinus (gesamt)'!$F$22/50))*'Sinus (gesamt)'!$F$21/100,"")</f>
      </c>
      <c r="P348" s="9">
        <f>IF('Sinus (gesamt)'!$J$21&lt;&gt;"",N348+SIN(RADIANS(L348*'Sinus (gesamt)'!$F$22/50))*'Sinus (gesamt)'!$F$21/100,"")</f>
        <v>-0.29830345284682236</v>
      </c>
    </row>
    <row r="349" spans="1:16" ht="12.75">
      <c r="A349" s="4">
        <v>347</v>
      </c>
      <c r="B349" s="5">
        <f t="shared" si="55"/>
        <v>6.056292504420323</v>
      </c>
      <c r="C349" s="6">
        <f t="shared" si="56"/>
        <v>-0.22495105434386534</v>
      </c>
      <c r="D349" s="4">
        <f t="shared" si="57"/>
        <v>587</v>
      </c>
      <c r="E349" s="5">
        <f t="shared" si="58"/>
        <v>10.245082709206715</v>
      </c>
      <c r="F349" s="6">
        <f t="shared" si="59"/>
        <v>-0.7313537016191706</v>
      </c>
      <c r="G349" s="4">
        <f t="shared" si="60"/>
        <v>467</v>
      </c>
      <c r="H349" s="5">
        <f t="shared" si="61"/>
        <v>8.150687606813518</v>
      </c>
      <c r="I349" s="6">
        <f t="shared" si="62"/>
        <v>0.9563047559630358</v>
      </c>
      <c r="J349" s="5">
        <f t="shared" si="63"/>
        <v>-0.9563047559630359</v>
      </c>
      <c r="L349" s="4">
        <v>347</v>
      </c>
      <c r="M349" s="5">
        <f t="shared" si="64"/>
        <v>6.056292504420323</v>
      </c>
      <c r="N349" s="6">
        <f t="shared" si="65"/>
        <v>-0.22495105434386534</v>
      </c>
      <c r="O349" s="8">
        <f>IF('Sinus (gesamt)'!$J$22&lt;&gt;"",SIN(RADIANS(L349*'Sinus (gesamt)'!$F$22/50))*'Sinus (gesamt)'!$F$21/100,"")</f>
      </c>
      <c r="P349" s="9">
        <f>IF('Sinus (gesamt)'!$J$21&lt;&gt;"",N349+SIN(RADIANS(L349*'Sinus (gesamt)'!$F$22/50))*'Sinus (gesamt)'!$F$21/100,"")</f>
        <v>-0.2793295215660644</v>
      </c>
    </row>
    <row r="350" spans="1:16" ht="12.75">
      <c r="A350" s="4">
        <v>348</v>
      </c>
      <c r="B350" s="5">
        <f t="shared" si="55"/>
        <v>6.073745796940266</v>
      </c>
      <c r="C350" s="6">
        <f t="shared" si="56"/>
        <v>-0.20791169081775987</v>
      </c>
      <c r="D350" s="4">
        <f t="shared" si="57"/>
        <v>588</v>
      </c>
      <c r="E350" s="5">
        <f t="shared" si="58"/>
        <v>10.262536001726657</v>
      </c>
      <c r="F350" s="6">
        <f t="shared" si="59"/>
        <v>-0.7431448254773936</v>
      </c>
      <c r="G350" s="4">
        <f t="shared" si="60"/>
        <v>468</v>
      </c>
      <c r="H350" s="5">
        <f t="shared" si="61"/>
        <v>8.168140899333462</v>
      </c>
      <c r="I350" s="6">
        <f t="shared" si="62"/>
        <v>0.9510565162951536</v>
      </c>
      <c r="J350" s="5">
        <f t="shared" si="63"/>
        <v>-0.9510565162951534</v>
      </c>
      <c r="L350" s="4">
        <v>348</v>
      </c>
      <c r="M350" s="5">
        <f t="shared" si="64"/>
        <v>6.073745796940266</v>
      </c>
      <c r="N350" s="6">
        <f t="shared" si="65"/>
        <v>-0.20791169081775987</v>
      </c>
      <c r="O350" s="8">
        <f>IF('Sinus (gesamt)'!$J$22&lt;&gt;"",SIN(RADIANS(L350*'Sinus (gesamt)'!$F$22/50))*'Sinus (gesamt)'!$F$21/100,"")</f>
      </c>
      <c r="P350" s="9">
        <f>IF('Sinus (gesamt)'!$J$21&lt;&gt;"",N350+SIN(RADIANS(L350*'Sinus (gesamt)'!$F$22/50))*'Sinus (gesamt)'!$F$21/100,"")</f>
        <v>-0.2598732150448262</v>
      </c>
    </row>
    <row r="351" spans="1:16" ht="12.75">
      <c r="A351" s="4">
        <v>349</v>
      </c>
      <c r="B351" s="5">
        <f t="shared" si="55"/>
        <v>6.09119908946021</v>
      </c>
      <c r="C351" s="6">
        <f t="shared" si="56"/>
        <v>-0.19080899537654467</v>
      </c>
      <c r="D351" s="4">
        <f t="shared" si="57"/>
        <v>589</v>
      </c>
      <c r="E351" s="5">
        <f t="shared" si="58"/>
        <v>10.279989294246601</v>
      </c>
      <c r="F351" s="6">
        <f t="shared" si="59"/>
        <v>-0.7547095802227718</v>
      </c>
      <c r="G351" s="4">
        <f t="shared" si="60"/>
        <v>469</v>
      </c>
      <c r="H351" s="5">
        <f t="shared" si="61"/>
        <v>8.185594191853406</v>
      </c>
      <c r="I351" s="6">
        <f t="shared" si="62"/>
        <v>0.9455185755993167</v>
      </c>
      <c r="J351" s="5">
        <f t="shared" si="63"/>
        <v>-0.9455185755993165</v>
      </c>
      <c r="L351" s="4">
        <v>349</v>
      </c>
      <c r="M351" s="5">
        <f t="shared" si="64"/>
        <v>6.09119908946021</v>
      </c>
      <c r="N351" s="6">
        <f t="shared" si="65"/>
        <v>-0.19080899537654467</v>
      </c>
      <c r="O351" s="8">
        <f>IF('Sinus (gesamt)'!$J$22&lt;&gt;"",SIN(RADIANS(L351*'Sinus (gesamt)'!$F$22/50))*'Sinus (gesamt)'!$F$21/100,"")</f>
      </c>
      <c r="P351" s="9">
        <f>IF('Sinus (gesamt)'!$J$21&lt;&gt;"",N351+SIN(RADIANS(L351*'Sinus (gesamt)'!$F$22/50))*'Sinus (gesamt)'!$F$21/100,"")</f>
        <v>-0.23995811803388423</v>
      </c>
    </row>
    <row r="352" spans="1:16" ht="12.75">
      <c r="A352" s="4">
        <v>350</v>
      </c>
      <c r="B352" s="5">
        <f t="shared" si="55"/>
        <v>6.1086523819801535</v>
      </c>
      <c r="C352" s="6">
        <f t="shared" si="56"/>
        <v>-0.1736481776669304</v>
      </c>
      <c r="D352" s="4">
        <f t="shared" si="57"/>
        <v>590</v>
      </c>
      <c r="E352" s="5">
        <f t="shared" si="58"/>
        <v>10.297442586766545</v>
      </c>
      <c r="F352" s="6">
        <f t="shared" si="59"/>
        <v>-0.7660444431189782</v>
      </c>
      <c r="G352" s="4">
        <f t="shared" si="60"/>
        <v>470</v>
      </c>
      <c r="H352" s="5">
        <f t="shared" si="61"/>
        <v>8.203047484373348</v>
      </c>
      <c r="I352" s="6">
        <f t="shared" si="62"/>
        <v>0.9396926207859086</v>
      </c>
      <c r="J352" s="5">
        <f t="shared" si="63"/>
        <v>-0.9396926207859086</v>
      </c>
      <c r="L352" s="4">
        <v>350</v>
      </c>
      <c r="M352" s="5">
        <f t="shared" si="64"/>
        <v>6.1086523819801535</v>
      </c>
      <c r="N352" s="6">
        <f t="shared" si="65"/>
        <v>-0.1736481776669304</v>
      </c>
      <c r="O352" s="8">
        <f>IF('Sinus (gesamt)'!$J$22&lt;&gt;"",SIN(RADIANS(L352*'Sinus (gesamt)'!$F$22/50))*'Sinus (gesamt)'!$F$21/100,"")</f>
      </c>
      <c r="P352" s="9">
        <f>IF('Sinus (gesamt)'!$J$21&lt;&gt;"",N352+SIN(RADIANS(L352*'Sinus (gesamt)'!$F$22/50))*'Sinus (gesamt)'!$F$21/100,"")</f>
        <v>-0.21961084425406907</v>
      </c>
    </row>
    <row r="353" spans="1:16" ht="12.75">
      <c r="A353" s="4">
        <v>351</v>
      </c>
      <c r="B353" s="5">
        <f t="shared" si="55"/>
        <v>6.126105674500097</v>
      </c>
      <c r="C353" s="6">
        <f t="shared" si="56"/>
        <v>-0.15643446504023112</v>
      </c>
      <c r="D353" s="4">
        <f t="shared" si="57"/>
        <v>591</v>
      </c>
      <c r="E353" s="5">
        <f t="shared" si="58"/>
        <v>10.314895879286487</v>
      </c>
      <c r="F353" s="6">
        <f t="shared" si="59"/>
        <v>-0.7771459614569705</v>
      </c>
      <c r="G353" s="4">
        <f t="shared" si="60"/>
        <v>471</v>
      </c>
      <c r="H353" s="5">
        <f t="shared" si="61"/>
        <v>8.220500776893292</v>
      </c>
      <c r="I353" s="6">
        <f t="shared" si="62"/>
        <v>0.9335804264972017</v>
      </c>
      <c r="J353" s="5">
        <f t="shared" si="63"/>
        <v>-0.9335804264972016</v>
      </c>
      <c r="L353" s="4">
        <v>351</v>
      </c>
      <c r="M353" s="5">
        <f t="shared" si="64"/>
        <v>6.126105674500097</v>
      </c>
      <c r="N353" s="6">
        <f t="shared" si="65"/>
        <v>-0.15643446504023112</v>
      </c>
      <c r="O353" s="8">
        <f>IF('Sinus (gesamt)'!$J$22&lt;&gt;"",SIN(RADIANS(L353*'Sinus (gesamt)'!$F$22/50))*'Sinus (gesamt)'!$F$21/100,"")</f>
      </c>
      <c r="P353" s="9">
        <f>IF('Sinus (gesamt)'!$J$21&lt;&gt;"",N353+SIN(RADIANS(L353*'Sinus (gesamt)'!$F$22/50))*'Sinus (gesamt)'!$F$21/100,"")</f>
        <v>-0.19886087191142407</v>
      </c>
    </row>
    <row r="354" spans="1:16" ht="12.75">
      <c r="A354" s="4">
        <v>352</v>
      </c>
      <c r="B354" s="5">
        <f t="shared" si="55"/>
        <v>6.14355896702004</v>
      </c>
      <c r="C354" s="6">
        <f t="shared" si="56"/>
        <v>-0.13917310096006588</v>
      </c>
      <c r="D354" s="4">
        <f t="shared" si="57"/>
        <v>592</v>
      </c>
      <c r="E354" s="5">
        <f t="shared" si="58"/>
        <v>10.332349171806431</v>
      </c>
      <c r="F354" s="6">
        <f t="shared" si="59"/>
        <v>-0.7880107536067219</v>
      </c>
      <c r="G354" s="4">
        <f t="shared" si="60"/>
        <v>472</v>
      </c>
      <c r="H354" s="5">
        <f t="shared" si="61"/>
        <v>8.237954069413236</v>
      </c>
      <c r="I354" s="6">
        <f t="shared" si="62"/>
        <v>0.9271838545667872</v>
      </c>
      <c r="J354" s="5">
        <f t="shared" si="63"/>
        <v>-0.9271838545667878</v>
      </c>
      <c r="L354" s="4">
        <v>352</v>
      </c>
      <c r="M354" s="5">
        <f t="shared" si="64"/>
        <v>6.14355896702004</v>
      </c>
      <c r="N354" s="6">
        <f t="shared" si="65"/>
        <v>-0.13917310096006588</v>
      </c>
      <c r="O354" s="8">
        <f>IF('Sinus (gesamt)'!$J$22&lt;&gt;"",SIN(RADIANS(L354*'Sinus (gesamt)'!$F$22/50))*'Sinus (gesamt)'!$F$21/100,"")</f>
      </c>
      <c r="P354" s="9">
        <f>IF('Sinus (gesamt)'!$J$21&lt;&gt;"",N354+SIN(RADIANS(L354*'Sinus (gesamt)'!$F$22/50))*'Sinus (gesamt)'!$F$21/100,"")</f>
        <v>-0.17774035754125825</v>
      </c>
    </row>
    <row r="355" spans="1:16" ht="12.75">
      <c r="A355" s="4">
        <v>353</v>
      </c>
      <c r="B355" s="5">
        <f t="shared" si="55"/>
        <v>6.161012259539984</v>
      </c>
      <c r="C355" s="6">
        <f t="shared" si="56"/>
        <v>-0.12186934340514723</v>
      </c>
      <c r="D355" s="4">
        <f t="shared" si="57"/>
        <v>593</v>
      </c>
      <c r="E355" s="5">
        <f t="shared" si="58"/>
        <v>10.349802464326375</v>
      </c>
      <c r="F355" s="6">
        <f t="shared" si="59"/>
        <v>-0.7986355100472933</v>
      </c>
      <c r="G355" s="4">
        <f t="shared" si="60"/>
        <v>473</v>
      </c>
      <c r="H355" s="5">
        <f t="shared" si="61"/>
        <v>8.255407361933178</v>
      </c>
      <c r="I355" s="6">
        <f t="shared" si="62"/>
        <v>0.9205048534524405</v>
      </c>
      <c r="J355" s="5">
        <f t="shared" si="63"/>
        <v>-0.9205048534524405</v>
      </c>
      <c r="L355" s="4">
        <v>353</v>
      </c>
      <c r="M355" s="5">
        <f t="shared" si="64"/>
        <v>6.161012259539984</v>
      </c>
      <c r="N355" s="6">
        <f t="shared" si="65"/>
        <v>-0.12186934340514723</v>
      </c>
      <c r="O355" s="8">
        <f>IF('Sinus (gesamt)'!$J$22&lt;&gt;"",SIN(RADIANS(L355*'Sinus (gesamt)'!$F$22/50))*'Sinus (gesamt)'!$F$21/100,"")</f>
      </c>
      <c r="P355" s="9">
        <f>IF('Sinus (gesamt)'!$J$21&lt;&gt;"",N355+SIN(RADIANS(L355*'Sinus (gesamt)'!$F$22/50))*'Sinus (gesamt)'!$F$21/100,"")</f>
        <v>-0.1562839295862101</v>
      </c>
    </row>
    <row r="356" spans="1:16" ht="12.75">
      <c r="A356" s="4">
        <v>354</v>
      </c>
      <c r="B356" s="5">
        <f t="shared" si="55"/>
        <v>6.178465552059927</v>
      </c>
      <c r="C356" s="6">
        <f t="shared" si="56"/>
        <v>-0.10452846326765342</v>
      </c>
      <c r="D356" s="4">
        <f t="shared" si="57"/>
        <v>594</v>
      </c>
      <c r="E356" s="5">
        <f t="shared" si="58"/>
        <v>10.367255756846317</v>
      </c>
      <c r="F356" s="6">
        <f t="shared" si="59"/>
        <v>-0.8090169943749472</v>
      </c>
      <c r="G356" s="4">
        <f t="shared" si="60"/>
        <v>474</v>
      </c>
      <c r="H356" s="5">
        <f t="shared" si="61"/>
        <v>8.272860654453122</v>
      </c>
      <c r="I356" s="6">
        <f t="shared" si="62"/>
        <v>0.9135454576426008</v>
      </c>
      <c r="J356" s="5">
        <f t="shared" si="63"/>
        <v>-0.9135454576426006</v>
      </c>
      <c r="L356" s="4">
        <v>354</v>
      </c>
      <c r="M356" s="5">
        <f t="shared" si="64"/>
        <v>6.178465552059927</v>
      </c>
      <c r="N356" s="6">
        <f t="shared" si="65"/>
        <v>-0.10452846326765342</v>
      </c>
      <c r="O356" s="8">
        <f>IF('Sinus (gesamt)'!$J$22&lt;&gt;"",SIN(RADIANS(L356*'Sinus (gesamt)'!$F$22/50))*'Sinus (gesamt)'!$F$21/100,"")</f>
      </c>
      <c r="P356" s="9">
        <f>IF('Sinus (gesamt)'!$J$21&lt;&gt;"",N356+SIN(RADIANS(L356*'Sinus (gesamt)'!$F$22/50))*'Sinus (gesamt)'!$F$21/100,"")</f>
        <v>-0.13452846326765344</v>
      </c>
    </row>
    <row r="357" spans="1:16" ht="12.75">
      <c r="A357" s="4">
        <v>355</v>
      </c>
      <c r="B357" s="5">
        <f t="shared" si="55"/>
        <v>6.19591884457987</v>
      </c>
      <c r="C357" s="6">
        <f t="shared" si="56"/>
        <v>-0.08715574274765832</v>
      </c>
      <c r="D357" s="4">
        <f t="shared" si="57"/>
        <v>595</v>
      </c>
      <c r="E357" s="5">
        <f t="shared" si="58"/>
        <v>10.384709049366261</v>
      </c>
      <c r="F357" s="6">
        <f t="shared" si="59"/>
        <v>-0.8191520442889919</v>
      </c>
      <c r="G357" s="4">
        <f t="shared" si="60"/>
        <v>475</v>
      </c>
      <c r="H357" s="5">
        <f t="shared" si="61"/>
        <v>8.290313946973065</v>
      </c>
      <c r="I357" s="6">
        <f t="shared" si="62"/>
        <v>0.9063077870366503</v>
      </c>
      <c r="J357" s="5">
        <f t="shared" si="63"/>
        <v>-0.9063077870366503</v>
      </c>
      <c r="L357" s="4">
        <v>355</v>
      </c>
      <c r="M357" s="5">
        <f t="shared" si="64"/>
        <v>6.19591884457987</v>
      </c>
      <c r="N357" s="6">
        <f t="shared" si="65"/>
        <v>-0.08715574274765832</v>
      </c>
      <c r="O357" s="8">
        <f>IF('Sinus (gesamt)'!$J$22&lt;&gt;"",SIN(RADIANS(L357*'Sinus (gesamt)'!$F$22/50))*'Sinus (gesamt)'!$F$21/100,"")</f>
      </c>
      <c r="P357" s="9">
        <f>IF('Sinus (gesamt)'!$J$21&lt;&gt;"",N357+SIN(RADIANS(L357*'Sinus (gesamt)'!$F$22/50))*'Sinus (gesamt)'!$F$21/100,"")</f>
        <v>-0.11251283845210022</v>
      </c>
    </row>
    <row r="358" spans="1:16" ht="12.75">
      <c r="A358" s="4">
        <v>356</v>
      </c>
      <c r="B358" s="5">
        <f t="shared" si="55"/>
        <v>6.213372137099813</v>
      </c>
      <c r="C358" s="6">
        <f t="shared" si="56"/>
        <v>-0.06975647374412564</v>
      </c>
      <c r="D358" s="4">
        <f t="shared" si="57"/>
        <v>596</v>
      </c>
      <c r="E358" s="5">
        <f t="shared" si="58"/>
        <v>10.402162341886203</v>
      </c>
      <c r="F358" s="6">
        <f t="shared" si="59"/>
        <v>-0.8290375725550413</v>
      </c>
      <c r="G358" s="4">
        <f t="shared" si="60"/>
        <v>476</v>
      </c>
      <c r="H358" s="5">
        <f t="shared" si="61"/>
        <v>8.307767239493009</v>
      </c>
      <c r="I358" s="6">
        <f t="shared" si="62"/>
        <v>0.898794046299167</v>
      </c>
      <c r="J358" s="5">
        <f t="shared" si="63"/>
        <v>-0.8987940462991669</v>
      </c>
      <c r="L358" s="4">
        <v>356</v>
      </c>
      <c r="M358" s="5">
        <f t="shared" si="64"/>
        <v>6.213372137099813</v>
      </c>
      <c r="N358" s="6">
        <f t="shared" si="65"/>
        <v>-0.06975647374412564</v>
      </c>
      <c r="O358" s="8">
        <f>IF('Sinus (gesamt)'!$J$22&lt;&gt;"",SIN(RADIANS(L358*'Sinus (gesamt)'!$F$22/50))*'Sinus (gesamt)'!$F$21/100,"")</f>
      </c>
      <c r="P358" s="9">
        <f>IF('Sinus (gesamt)'!$J$21&lt;&gt;"",N358+SIN(RADIANS(L358*'Sinus (gesamt)'!$F$22/50))*'Sinus (gesamt)'!$F$21/100,"")</f>
        <v>-0.0902776823436658</v>
      </c>
    </row>
    <row r="359" spans="1:16" ht="12.75">
      <c r="A359" s="4">
        <v>357</v>
      </c>
      <c r="B359" s="5">
        <f t="shared" si="55"/>
        <v>6.230825429619756</v>
      </c>
      <c r="C359" s="6">
        <f t="shared" si="56"/>
        <v>-0.05233595624294437</v>
      </c>
      <c r="D359" s="4">
        <f t="shared" si="57"/>
        <v>597</v>
      </c>
      <c r="E359" s="5">
        <f t="shared" si="58"/>
        <v>10.419615634406147</v>
      </c>
      <c r="F359" s="6">
        <f t="shared" si="59"/>
        <v>-0.8386705679454239</v>
      </c>
      <c r="G359" s="4">
        <f t="shared" si="60"/>
        <v>477</v>
      </c>
      <c r="H359" s="5">
        <f t="shared" si="61"/>
        <v>8.325220532012953</v>
      </c>
      <c r="I359" s="6">
        <f t="shared" si="62"/>
        <v>0.8910065241883676</v>
      </c>
      <c r="J359" s="5">
        <f t="shared" si="63"/>
        <v>-0.8910065241883683</v>
      </c>
      <c r="L359" s="4">
        <v>357</v>
      </c>
      <c r="M359" s="5">
        <f t="shared" si="64"/>
        <v>6.230825429619756</v>
      </c>
      <c r="N359" s="6">
        <f t="shared" si="65"/>
        <v>-0.05233595624294437</v>
      </c>
      <c r="O359" s="8">
        <f>IF('Sinus (gesamt)'!$J$22&lt;&gt;"",SIN(RADIANS(L359*'Sinus (gesamt)'!$F$22/50))*'Sinus (gesamt)'!$F$21/100,"")</f>
      </c>
      <c r="P359" s="9">
        <f>IF('Sinus (gesamt)'!$J$21&lt;&gt;"",N359+SIN(RADIANS(L359*'Sinus (gesamt)'!$F$22/50))*'Sinus (gesamt)'!$F$21/100,"")</f>
        <v>-0.06786509894909556</v>
      </c>
    </row>
    <row r="360" spans="1:16" ht="12.75">
      <c r="A360" s="4">
        <v>358</v>
      </c>
      <c r="B360" s="5">
        <f t="shared" si="55"/>
        <v>6.2482787221397</v>
      </c>
      <c r="C360" s="6">
        <f t="shared" si="56"/>
        <v>-0.034899496702500823</v>
      </c>
      <c r="D360" s="4">
        <f t="shared" si="57"/>
        <v>598</v>
      </c>
      <c r="E360" s="5">
        <f t="shared" si="58"/>
        <v>10.437068926926091</v>
      </c>
      <c r="F360" s="6">
        <f t="shared" si="59"/>
        <v>-0.8480480961564263</v>
      </c>
      <c r="G360" s="4">
        <f t="shared" si="60"/>
        <v>478</v>
      </c>
      <c r="H360" s="5">
        <f t="shared" si="61"/>
        <v>8.342673824532895</v>
      </c>
      <c r="I360" s="6">
        <f t="shared" si="62"/>
        <v>0.8829475928589272</v>
      </c>
      <c r="J360" s="5">
        <f t="shared" si="63"/>
        <v>-0.8829475928589271</v>
      </c>
      <c r="L360" s="4">
        <v>358</v>
      </c>
      <c r="M360" s="5">
        <f t="shared" si="64"/>
        <v>6.2482787221397</v>
      </c>
      <c r="N360" s="6">
        <f t="shared" si="65"/>
        <v>-0.034899496702500823</v>
      </c>
      <c r="O360" s="8">
        <f>IF('Sinus (gesamt)'!$J$22&lt;&gt;"",SIN(RADIANS(L360*'Sinus (gesamt)'!$F$22/50))*'Sinus (gesamt)'!$F$21/100,"")</f>
      </c>
      <c r="P360" s="9">
        <f>IF('Sinus (gesamt)'!$J$21&lt;&gt;"",N360+SIN(RADIANS(L360*'Sinus (gesamt)'!$F$22/50))*'Sinus (gesamt)'!$F$21/100,"")</f>
        <v>-0.045318387362516706</v>
      </c>
    </row>
    <row r="361" spans="1:16" ht="12.75">
      <c r="A361" s="4">
        <v>359</v>
      </c>
      <c r="B361" s="5">
        <f t="shared" si="55"/>
        <v>6.265732014659643</v>
      </c>
      <c r="C361" s="6">
        <f t="shared" si="56"/>
        <v>-0.01745240643728356</v>
      </c>
      <c r="D361" s="4">
        <f t="shared" si="57"/>
        <v>599</v>
      </c>
      <c r="E361" s="5">
        <f t="shared" si="58"/>
        <v>10.454522219446034</v>
      </c>
      <c r="F361" s="6">
        <f t="shared" si="59"/>
        <v>-0.857167300702112</v>
      </c>
      <c r="G361" s="4">
        <f t="shared" si="60"/>
        <v>479</v>
      </c>
      <c r="H361" s="5">
        <f t="shared" si="61"/>
        <v>8.360127117052839</v>
      </c>
      <c r="I361" s="6">
        <f t="shared" si="62"/>
        <v>0.8746197071393957</v>
      </c>
      <c r="J361" s="5">
        <f t="shared" si="63"/>
        <v>-0.8746197071393955</v>
      </c>
      <c r="L361" s="4">
        <v>359</v>
      </c>
      <c r="M361" s="5">
        <f t="shared" si="64"/>
        <v>6.265732014659643</v>
      </c>
      <c r="N361" s="6">
        <f t="shared" si="65"/>
        <v>-0.01745240643728356</v>
      </c>
      <c r="O361" s="8">
        <f>IF('Sinus (gesamt)'!$J$22&lt;&gt;"",SIN(RADIANS(L361*'Sinus (gesamt)'!$F$22/50))*'Sinus (gesamt)'!$F$21/100,"")</f>
      </c>
      <c r="P361" s="9">
        <f>IF('Sinus (gesamt)'!$J$21&lt;&gt;"",N361+SIN(RADIANS(L361*'Sinus (gesamt)'!$F$22/50))*'Sinus (gesamt)'!$F$21/100,"")</f>
        <v>-0.02268175100214301</v>
      </c>
    </row>
    <row r="362" spans="1:16" ht="12.75">
      <c r="A362" s="4">
        <v>360</v>
      </c>
      <c r="B362" s="5">
        <f t="shared" si="55"/>
        <v>6.283185307179586</v>
      </c>
      <c r="C362" s="6">
        <f t="shared" si="56"/>
        <v>-2.45029690981724E-16</v>
      </c>
      <c r="D362" s="4">
        <f>A362+240</f>
        <v>600</v>
      </c>
      <c r="E362" s="5">
        <f t="shared" si="58"/>
        <v>10.471975511965978</v>
      </c>
      <c r="F362" s="6">
        <f t="shared" si="59"/>
        <v>-0.8660254037844387</v>
      </c>
      <c r="G362" s="4">
        <f>A362+120</f>
        <v>480</v>
      </c>
      <c r="H362" s="5">
        <f t="shared" si="61"/>
        <v>8.377580409572781</v>
      </c>
      <c r="I362" s="6">
        <f t="shared" si="62"/>
        <v>0.8660254037844392</v>
      </c>
      <c r="J362" s="5">
        <f t="shared" si="63"/>
        <v>-0.8660254037844389</v>
      </c>
      <c r="L362" s="4">
        <v>360</v>
      </c>
      <c r="M362" s="5">
        <f t="shared" si="64"/>
        <v>6.283185307179586</v>
      </c>
      <c r="N362" s="6">
        <f t="shared" si="65"/>
        <v>-2.45029690981724E-16</v>
      </c>
      <c r="O362" s="8">
        <f>IF('Sinus (gesamt)'!$J$22&lt;&gt;"",SIN(RADIANS(L362*'Sinus (gesamt)'!$F$22/50))*'Sinus (gesamt)'!$F$21/100,"")</f>
      </c>
      <c r="P362" s="9">
        <f>IF('Sinus (gesamt)'!$J$21&lt;&gt;"",N362+SIN(RADIANS(L362*'Sinus (gesamt)'!$F$22/50))*'Sinus (gesamt)'!$F$21/100,"")</f>
        <v>-3.185385982762412E-16</v>
      </c>
    </row>
    <row r="363" spans="1:16" ht="12.75">
      <c r="A363" s="4">
        <v>361</v>
      </c>
      <c r="B363" s="5">
        <f t="shared" si="55"/>
        <v>6.300638599699529</v>
      </c>
      <c r="C363" s="6">
        <f t="shared" si="56"/>
        <v>0.01745240643728307</v>
      </c>
      <c r="D363" s="4">
        <f aca="true" t="shared" si="66" ref="D363:D426">A363+240</f>
        <v>601</v>
      </c>
      <c r="E363" s="5">
        <f t="shared" si="58"/>
        <v>10.48942880448592</v>
      </c>
      <c r="F363" s="6">
        <f t="shared" si="59"/>
        <v>-0.8746197071393954</v>
      </c>
      <c r="G363" s="4">
        <f aca="true" t="shared" si="67" ref="G363:G426">A363+120</f>
        <v>481</v>
      </c>
      <c r="H363" s="5">
        <f t="shared" si="61"/>
        <v>8.395033702092725</v>
      </c>
      <c r="I363" s="6">
        <f t="shared" si="62"/>
        <v>0.8571673007021124</v>
      </c>
      <c r="J363" s="5">
        <f t="shared" si="63"/>
        <v>-0.8571673007021123</v>
      </c>
      <c r="L363" s="4">
        <v>361</v>
      </c>
      <c r="M363" s="5">
        <f t="shared" si="64"/>
        <v>6.300638599699529</v>
      </c>
      <c r="N363" s="6">
        <f t="shared" si="65"/>
        <v>0.01745240643728307</v>
      </c>
      <c r="O363" s="8">
        <f>IF('Sinus (gesamt)'!$J$22&lt;&gt;"",SIN(RADIANS(L363*'Sinus (gesamt)'!$F$22/50))*'Sinus (gesamt)'!$F$21/100,"")</f>
      </c>
      <c r="P363" s="9">
        <f>IF('Sinus (gesamt)'!$J$21&lt;&gt;"",N363+SIN(RADIANS(L363*'Sinus (gesamt)'!$F$22/50))*'Sinus (gesamt)'!$F$21/100,"")</f>
        <v>0.022681751002142588</v>
      </c>
    </row>
    <row r="364" spans="1:16" ht="12.75">
      <c r="A364" s="4">
        <v>362</v>
      </c>
      <c r="B364" s="5">
        <f t="shared" si="55"/>
        <v>6.318091892219473</v>
      </c>
      <c r="C364" s="6">
        <f t="shared" si="56"/>
        <v>0.03489949670250122</v>
      </c>
      <c r="D364" s="4">
        <f t="shared" si="66"/>
        <v>602</v>
      </c>
      <c r="E364" s="5">
        <f t="shared" si="58"/>
        <v>10.506882097005864</v>
      </c>
      <c r="F364" s="6">
        <f t="shared" si="59"/>
        <v>-0.8829475928589269</v>
      </c>
      <c r="G364" s="4">
        <f t="shared" si="67"/>
        <v>482</v>
      </c>
      <c r="H364" s="5">
        <f t="shared" si="61"/>
        <v>8.412486994612669</v>
      </c>
      <c r="I364" s="6">
        <f t="shared" si="62"/>
        <v>0.8480480961564257</v>
      </c>
      <c r="J364" s="5">
        <f t="shared" si="63"/>
        <v>-0.8480480961564256</v>
      </c>
      <c r="L364" s="4">
        <v>362</v>
      </c>
      <c r="M364" s="5">
        <f t="shared" si="64"/>
        <v>6.318091892219473</v>
      </c>
      <c r="N364" s="6">
        <f t="shared" si="65"/>
        <v>0.03489949670250122</v>
      </c>
      <c r="O364" s="8">
        <f>IF('Sinus (gesamt)'!$J$22&lt;&gt;"",SIN(RADIANS(L364*'Sinus (gesamt)'!$F$22/50))*'Sinus (gesamt)'!$F$21/100,"")</f>
      </c>
      <c r="P364" s="9">
        <f>IF('Sinus (gesamt)'!$J$21&lt;&gt;"",N364+SIN(RADIANS(L364*'Sinus (gesamt)'!$F$22/50))*'Sinus (gesamt)'!$F$21/100,"")</f>
        <v>0.045318387362516956</v>
      </c>
    </row>
    <row r="365" spans="1:16" ht="12.75">
      <c r="A365" s="4">
        <v>363</v>
      </c>
      <c r="B365" s="5">
        <f t="shared" si="55"/>
        <v>6.335545184739416</v>
      </c>
      <c r="C365" s="6">
        <f t="shared" si="56"/>
        <v>0.05233595624294388</v>
      </c>
      <c r="D365" s="4">
        <f t="shared" si="66"/>
        <v>603</v>
      </c>
      <c r="E365" s="5">
        <f t="shared" si="58"/>
        <v>10.524335389525808</v>
      </c>
      <c r="F365" s="6">
        <f t="shared" si="59"/>
        <v>-0.8910065241883681</v>
      </c>
      <c r="G365" s="4">
        <f t="shared" si="67"/>
        <v>483</v>
      </c>
      <c r="H365" s="5">
        <f t="shared" si="61"/>
        <v>8.429940287132611</v>
      </c>
      <c r="I365" s="6">
        <f t="shared" si="62"/>
        <v>0.8386705679454244</v>
      </c>
      <c r="J365" s="5">
        <f t="shared" si="63"/>
        <v>-0.8386705679454243</v>
      </c>
      <c r="L365" s="4">
        <v>363</v>
      </c>
      <c r="M365" s="5">
        <f t="shared" si="64"/>
        <v>6.335545184739416</v>
      </c>
      <c r="N365" s="6">
        <f t="shared" si="65"/>
        <v>0.05233595624294388</v>
      </c>
      <c r="O365" s="8">
        <f>IF('Sinus (gesamt)'!$J$22&lt;&gt;"",SIN(RADIANS(L365*'Sinus (gesamt)'!$F$22/50))*'Sinus (gesamt)'!$F$21/100,"")</f>
      </c>
      <c r="P365" s="9">
        <f>IF('Sinus (gesamt)'!$J$21&lt;&gt;"",N365+SIN(RADIANS(L365*'Sinus (gesamt)'!$F$22/50))*'Sinus (gesamt)'!$F$21/100,"")</f>
        <v>0.06786509894909515</v>
      </c>
    </row>
    <row r="366" spans="1:16" ht="12.75">
      <c r="A366" s="4">
        <v>364</v>
      </c>
      <c r="B366" s="5">
        <f t="shared" si="55"/>
        <v>6.3529984772593595</v>
      </c>
      <c r="C366" s="6">
        <f t="shared" si="56"/>
        <v>0.06975647374412515</v>
      </c>
      <c r="D366" s="4">
        <f t="shared" si="66"/>
        <v>604</v>
      </c>
      <c r="E366" s="5">
        <f t="shared" si="58"/>
        <v>10.54178868204575</v>
      </c>
      <c r="F366" s="6">
        <f t="shared" si="59"/>
        <v>-0.8987940462991667</v>
      </c>
      <c r="G366" s="4">
        <f t="shared" si="67"/>
        <v>484</v>
      </c>
      <c r="H366" s="5">
        <f t="shared" si="61"/>
        <v>8.447393579652555</v>
      </c>
      <c r="I366" s="6">
        <f t="shared" si="62"/>
        <v>0.8290375725550416</v>
      </c>
      <c r="J366" s="5">
        <f t="shared" si="63"/>
        <v>-0.8290375725550415</v>
      </c>
      <c r="L366" s="4">
        <v>364</v>
      </c>
      <c r="M366" s="5">
        <f t="shared" si="64"/>
        <v>6.3529984772593595</v>
      </c>
      <c r="N366" s="6">
        <f t="shared" si="65"/>
        <v>0.06975647374412515</v>
      </c>
      <c r="O366" s="8">
        <f>IF('Sinus (gesamt)'!$J$22&lt;&gt;"",SIN(RADIANS(L366*'Sinus (gesamt)'!$F$22/50))*'Sinus (gesamt)'!$F$21/100,"")</f>
      </c>
      <c r="P366" s="9">
        <f>IF('Sinus (gesamt)'!$J$21&lt;&gt;"",N366+SIN(RADIANS(L366*'Sinus (gesamt)'!$F$22/50))*'Sinus (gesamt)'!$F$21/100,"")</f>
        <v>0.09027768234366518</v>
      </c>
    </row>
    <row r="367" spans="1:16" ht="12.75">
      <c r="A367" s="4">
        <v>365</v>
      </c>
      <c r="B367" s="5">
        <f t="shared" si="55"/>
        <v>6.370451769779303</v>
      </c>
      <c r="C367" s="6">
        <f t="shared" si="56"/>
        <v>0.08715574274765783</v>
      </c>
      <c r="D367" s="4">
        <f t="shared" si="66"/>
        <v>605</v>
      </c>
      <c r="E367" s="5">
        <f t="shared" si="58"/>
        <v>10.559241974565694</v>
      </c>
      <c r="F367" s="6">
        <f t="shared" si="59"/>
        <v>-0.90630778703665</v>
      </c>
      <c r="G367" s="4">
        <f t="shared" si="67"/>
        <v>485</v>
      </c>
      <c r="H367" s="5">
        <f t="shared" si="61"/>
        <v>8.464846872172497</v>
      </c>
      <c r="I367" s="6">
        <f t="shared" si="62"/>
        <v>0.8191520442889924</v>
      </c>
      <c r="J367" s="5">
        <f t="shared" si="63"/>
        <v>-0.8191520442889922</v>
      </c>
      <c r="L367" s="4">
        <v>365</v>
      </c>
      <c r="M367" s="5">
        <f t="shared" si="64"/>
        <v>6.370451769779303</v>
      </c>
      <c r="N367" s="6">
        <f t="shared" si="65"/>
        <v>0.08715574274765783</v>
      </c>
      <c r="O367" s="8">
        <f>IF('Sinus (gesamt)'!$J$22&lt;&gt;"",SIN(RADIANS(L367*'Sinus (gesamt)'!$F$22/50))*'Sinus (gesamt)'!$F$21/100,"")</f>
      </c>
      <c r="P367" s="9">
        <f>IF('Sinus (gesamt)'!$J$21&lt;&gt;"",N367+SIN(RADIANS(L367*'Sinus (gesamt)'!$F$22/50))*'Sinus (gesamt)'!$F$21/100,"")</f>
        <v>0.1125128384520998</v>
      </c>
    </row>
    <row r="368" spans="1:16" ht="12.75">
      <c r="A368" s="4">
        <v>366</v>
      </c>
      <c r="B368" s="5">
        <f t="shared" si="55"/>
        <v>6.387905062299246</v>
      </c>
      <c r="C368" s="6">
        <f t="shared" si="56"/>
        <v>0.10452846326765293</v>
      </c>
      <c r="D368" s="4">
        <f t="shared" si="66"/>
        <v>606</v>
      </c>
      <c r="E368" s="5">
        <f t="shared" si="58"/>
        <v>10.576695267085636</v>
      </c>
      <c r="F368" s="6">
        <f t="shared" si="59"/>
        <v>-0.9135454576426005</v>
      </c>
      <c r="G368" s="4">
        <f t="shared" si="67"/>
        <v>486</v>
      </c>
      <c r="H368" s="5">
        <f t="shared" si="61"/>
        <v>8.482300164692441</v>
      </c>
      <c r="I368" s="6">
        <f t="shared" si="62"/>
        <v>0.8090169943749477</v>
      </c>
      <c r="J368" s="5">
        <f t="shared" si="63"/>
        <v>-0.8090169943749476</v>
      </c>
      <c r="L368" s="4">
        <v>366</v>
      </c>
      <c r="M368" s="5">
        <f t="shared" si="64"/>
        <v>6.387905062299246</v>
      </c>
      <c r="N368" s="6">
        <f t="shared" si="65"/>
        <v>0.10452846326765293</v>
      </c>
      <c r="O368" s="8">
        <f>IF('Sinus (gesamt)'!$J$22&lt;&gt;"",SIN(RADIANS(L368*'Sinus (gesamt)'!$F$22/50))*'Sinus (gesamt)'!$F$21/100,"")</f>
      </c>
      <c r="P368" s="9">
        <f>IF('Sinus (gesamt)'!$J$21&lt;&gt;"",N368+SIN(RADIANS(L368*'Sinus (gesamt)'!$F$22/50))*'Sinus (gesamt)'!$F$21/100,"")</f>
        <v>0.13452846326765283</v>
      </c>
    </row>
    <row r="369" spans="1:16" ht="12.75">
      <c r="A369" s="4">
        <v>367</v>
      </c>
      <c r="B369" s="5">
        <f t="shared" si="55"/>
        <v>6.40535835481919</v>
      </c>
      <c r="C369" s="6">
        <f t="shared" si="56"/>
        <v>0.12186934340514763</v>
      </c>
      <c r="D369" s="4">
        <f t="shared" si="66"/>
        <v>607</v>
      </c>
      <c r="E369" s="5">
        <f t="shared" si="58"/>
        <v>10.59414855960558</v>
      </c>
      <c r="F369" s="6">
        <f t="shared" si="59"/>
        <v>-0.9205048534524402</v>
      </c>
      <c r="G369" s="4">
        <f t="shared" si="67"/>
        <v>487</v>
      </c>
      <c r="H369" s="5">
        <f t="shared" si="61"/>
        <v>8.499753457212385</v>
      </c>
      <c r="I369" s="6">
        <f t="shared" si="62"/>
        <v>0.7986355100472926</v>
      </c>
      <c r="J369" s="5">
        <f t="shared" si="63"/>
        <v>-0.7986355100472925</v>
      </c>
      <c r="L369" s="4">
        <v>367</v>
      </c>
      <c r="M369" s="5">
        <f t="shared" si="64"/>
        <v>6.40535835481919</v>
      </c>
      <c r="N369" s="6">
        <f t="shared" si="65"/>
        <v>0.12186934340514763</v>
      </c>
      <c r="O369" s="8">
        <f>IF('Sinus (gesamt)'!$J$22&lt;&gt;"",SIN(RADIANS(L369*'Sinus (gesamt)'!$F$22/50))*'Sinus (gesamt)'!$F$21/100,"")</f>
      </c>
      <c r="P369" s="9">
        <f>IF('Sinus (gesamt)'!$J$21&lt;&gt;"",N369+SIN(RADIANS(L369*'Sinus (gesamt)'!$F$22/50))*'Sinus (gesamt)'!$F$21/100,"")</f>
        <v>0.15628392958621037</v>
      </c>
    </row>
    <row r="370" spans="1:16" ht="12.75">
      <c r="A370" s="4">
        <v>368</v>
      </c>
      <c r="B370" s="5">
        <f t="shared" si="55"/>
        <v>6.422811647339133</v>
      </c>
      <c r="C370" s="6">
        <f t="shared" si="56"/>
        <v>0.13917310096006538</v>
      </c>
      <c r="D370" s="4">
        <f t="shared" si="66"/>
        <v>608</v>
      </c>
      <c r="E370" s="5">
        <f t="shared" si="58"/>
        <v>10.611601852125524</v>
      </c>
      <c r="F370" s="6">
        <f t="shared" si="59"/>
        <v>-0.9271838545667875</v>
      </c>
      <c r="G370" s="4">
        <f t="shared" si="67"/>
        <v>488</v>
      </c>
      <c r="H370" s="5">
        <f t="shared" si="61"/>
        <v>8.517206749732328</v>
      </c>
      <c r="I370" s="6">
        <f t="shared" si="62"/>
        <v>0.7880107536067225</v>
      </c>
      <c r="J370" s="5">
        <f t="shared" si="63"/>
        <v>-0.7880107536067221</v>
      </c>
      <c r="L370" s="4">
        <v>368</v>
      </c>
      <c r="M370" s="5">
        <f t="shared" si="64"/>
        <v>6.422811647339133</v>
      </c>
      <c r="N370" s="6">
        <f t="shared" si="65"/>
        <v>0.13917310096006538</v>
      </c>
      <c r="O370" s="8">
        <f>IF('Sinus (gesamt)'!$J$22&lt;&gt;"",SIN(RADIANS(L370*'Sinus (gesamt)'!$F$22/50))*'Sinus (gesamt)'!$F$21/100,"")</f>
      </c>
      <c r="P370" s="9">
        <f>IF('Sinus (gesamt)'!$J$21&lt;&gt;"",N370+SIN(RADIANS(L370*'Sinus (gesamt)'!$F$22/50))*'Sinus (gesamt)'!$F$21/100,"")</f>
        <v>0.17774035754125767</v>
      </c>
    </row>
    <row r="371" spans="1:16" ht="12.75">
      <c r="A371" s="4">
        <v>369</v>
      </c>
      <c r="B371" s="5">
        <f t="shared" si="55"/>
        <v>6.440264939859076</v>
      </c>
      <c r="C371" s="6">
        <f t="shared" si="56"/>
        <v>0.15643446504023062</v>
      </c>
      <c r="D371" s="4">
        <f t="shared" si="66"/>
        <v>609</v>
      </c>
      <c r="E371" s="5">
        <f t="shared" si="58"/>
        <v>10.629055144645466</v>
      </c>
      <c r="F371" s="6">
        <f t="shared" si="59"/>
        <v>-0.9335804264972015</v>
      </c>
      <c r="G371" s="4">
        <f t="shared" si="67"/>
        <v>489</v>
      </c>
      <c r="H371" s="5">
        <f t="shared" si="61"/>
        <v>8.534660042252272</v>
      </c>
      <c r="I371" s="6">
        <f t="shared" si="62"/>
        <v>0.7771459614569709</v>
      </c>
      <c r="J371" s="5">
        <f t="shared" si="63"/>
        <v>-0.7771459614569709</v>
      </c>
      <c r="L371" s="4">
        <v>369</v>
      </c>
      <c r="M371" s="5">
        <f t="shared" si="64"/>
        <v>6.440264939859076</v>
      </c>
      <c r="N371" s="6">
        <f t="shared" si="65"/>
        <v>0.15643446504023062</v>
      </c>
      <c r="O371" s="8">
        <f>IF('Sinus (gesamt)'!$J$22&lt;&gt;"",SIN(RADIANS(L371*'Sinus (gesamt)'!$F$22/50))*'Sinus (gesamt)'!$F$21/100,"")</f>
      </c>
      <c r="P371" s="9">
        <f>IF('Sinus (gesamt)'!$J$21&lt;&gt;"",N371+SIN(RADIANS(L371*'Sinus (gesamt)'!$F$22/50))*'Sinus (gesamt)'!$F$21/100,"")</f>
        <v>0.19886087191142332</v>
      </c>
    </row>
    <row r="372" spans="1:16" ht="12.75">
      <c r="A372" s="4">
        <v>370</v>
      </c>
      <c r="B372" s="5">
        <f t="shared" si="55"/>
        <v>6.457718232379019</v>
      </c>
      <c r="C372" s="6">
        <f t="shared" si="56"/>
        <v>0.17364817766692991</v>
      </c>
      <c r="D372" s="4">
        <f t="shared" si="66"/>
        <v>610</v>
      </c>
      <c r="E372" s="5">
        <f t="shared" si="58"/>
        <v>10.64650843716541</v>
      </c>
      <c r="F372" s="6">
        <f t="shared" si="59"/>
        <v>-0.9396926207859084</v>
      </c>
      <c r="G372" s="4">
        <f t="shared" si="67"/>
        <v>490</v>
      </c>
      <c r="H372" s="5">
        <f t="shared" si="61"/>
        <v>8.552113334772216</v>
      </c>
      <c r="I372" s="6">
        <f t="shared" si="62"/>
        <v>0.7660444431189776</v>
      </c>
      <c r="J372" s="5">
        <f t="shared" si="63"/>
        <v>-0.7660444431189786</v>
      </c>
      <c r="L372" s="4">
        <v>370</v>
      </c>
      <c r="M372" s="5">
        <f t="shared" si="64"/>
        <v>6.457718232379019</v>
      </c>
      <c r="N372" s="6">
        <f t="shared" si="65"/>
        <v>0.17364817766692991</v>
      </c>
      <c r="O372" s="8">
        <f>IF('Sinus (gesamt)'!$J$22&lt;&gt;"",SIN(RADIANS(L372*'Sinus (gesamt)'!$F$22/50))*'Sinus (gesamt)'!$F$21/100,"")</f>
      </c>
      <c r="P372" s="9">
        <f>IF('Sinus (gesamt)'!$J$21&lt;&gt;"",N372+SIN(RADIANS(L372*'Sinus (gesamt)'!$F$22/50))*'Sinus (gesamt)'!$F$21/100,"")</f>
        <v>0.21961084425406865</v>
      </c>
    </row>
    <row r="373" spans="1:16" ht="12.75">
      <c r="A373" s="4">
        <v>371</v>
      </c>
      <c r="B373" s="5">
        <f t="shared" si="55"/>
        <v>6.475171524898963</v>
      </c>
      <c r="C373" s="6">
        <f t="shared" si="56"/>
        <v>0.19080899537654505</v>
      </c>
      <c r="D373" s="4">
        <f t="shared" si="66"/>
        <v>611</v>
      </c>
      <c r="E373" s="5">
        <f t="shared" si="58"/>
        <v>10.663961729685354</v>
      </c>
      <c r="F373" s="6">
        <f t="shared" si="59"/>
        <v>-0.9455185755993171</v>
      </c>
      <c r="G373" s="4">
        <f t="shared" si="67"/>
        <v>491</v>
      </c>
      <c r="H373" s="5">
        <f t="shared" si="61"/>
        <v>8.569566627292158</v>
      </c>
      <c r="I373" s="6">
        <f t="shared" si="62"/>
        <v>0.7547095802227722</v>
      </c>
      <c r="J373" s="5">
        <f t="shared" si="63"/>
        <v>-0.754709580222772</v>
      </c>
      <c r="L373" s="4">
        <v>371</v>
      </c>
      <c r="M373" s="5">
        <f t="shared" si="64"/>
        <v>6.475171524898963</v>
      </c>
      <c r="N373" s="6">
        <f t="shared" si="65"/>
        <v>0.19080899537654505</v>
      </c>
      <c r="O373" s="8">
        <f>IF('Sinus (gesamt)'!$J$22&lt;&gt;"",SIN(RADIANS(L373*'Sinus (gesamt)'!$F$22/50))*'Sinus (gesamt)'!$F$21/100,"")</f>
      </c>
      <c r="P373" s="9">
        <f>IF('Sinus (gesamt)'!$J$21&lt;&gt;"",N373+SIN(RADIANS(L373*'Sinus (gesamt)'!$F$22/50))*'Sinus (gesamt)'!$F$21/100,"")</f>
        <v>0.23995811803388453</v>
      </c>
    </row>
    <row r="374" spans="1:16" ht="12.75">
      <c r="A374" s="4">
        <v>372</v>
      </c>
      <c r="B374" s="5">
        <f t="shared" si="55"/>
        <v>6.492624817418906</v>
      </c>
      <c r="C374" s="6">
        <f t="shared" si="56"/>
        <v>0.20791169081775937</v>
      </c>
      <c r="D374" s="4">
        <f t="shared" si="66"/>
        <v>612</v>
      </c>
      <c r="E374" s="5">
        <f t="shared" si="58"/>
        <v>10.681415022205297</v>
      </c>
      <c r="F374" s="6">
        <f t="shared" si="59"/>
        <v>-0.9510565162951534</v>
      </c>
      <c r="G374" s="4">
        <f t="shared" si="67"/>
        <v>492</v>
      </c>
      <c r="H374" s="5">
        <f t="shared" si="61"/>
        <v>8.587019919812102</v>
      </c>
      <c r="I374" s="6">
        <f t="shared" si="62"/>
        <v>0.743144825477394</v>
      </c>
      <c r="J374" s="5">
        <f t="shared" si="63"/>
        <v>-0.743144825477394</v>
      </c>
      <c r="L374" s="4">
        <v>372</v>
      </c>
      <c r="M374" s="5">
        <f t="shared" si="64"/>
        <v>6.492624817418906</v>
      </c>
      <c r="N374" s="6">
        <f t="shared" si="65"/>
        <v>0.20791169081775937</v>
      </c>
      <c r="O374" s="8">
        <f>IF('Sinus (gesamt)'!$J$22&lt;&gt;"",SIN(RADIANS(L374*'Sinus (gesamt)'!$F$22/50))*'Sinus (gesamt)'!$F$21/100,"")</f>
      </c>
      <c r="P374" s="9">
        <f>IF('Sinus (gesamt)'!$J$21&lt;&gt;"",N374+SIN(RADIANS(L374*'Sinus (gesamt)'!$F$22/50))*'Sinus (gesamt)'!$F$21/100,"")</f>
        <v>0.25987321504482563</v>
      </c>
    </row>
    <row r="375" spans="1:16" ht="12.75">
      <c r="A375" s="4">
        <v>373</v>
      </c>
      <c r="B375" s="5">
        <f t="shared" si="55"/>
        <v>6.510078109938849</v>
      </c>
      <c r="C375" s="6">
        <f t="shared" si="56"/>
        <v>0.22495105434386484</v>
      </c>
      <c r="D375" s="4">
        <f t="shared" si="66"/>
        <v>613</v>
      </c>
      <c r="E375" s="5">
        <f t="shared" si="58"/>
        <v>10.69886831472524</v>
      </c>
      <c r="F375" s="6">
        <f t="shared" si="59"/>
        <v>-0.9563047559630355</v>
      </c>
      <c r="G375" s="4">
        <f t="shared" si="67"/>
        <v>493</v>
      </c>
      <c r="H375" s="5">
        <f t="shared" si="61"/>
        <v>8.604473212332044</v>
      </c>
      <c r="I375" s="6">
        <f t="shared" si="62"/>
        <v>0.731353701619171</v>
      </c>
      <c r="J375" s="5">
        <f t="shared" si="63"/>
        <v>-0.7313537016191707</v>
      </c>
      <c r="L375" s="4">
        <v>373</v>
      </c>
      <c r="M375" s="5">
        <f t="shared" si="64"/>
        <v>6.510078109938849</v>
      </c>
      <c r="N375" s="6">
        <f t="shared" si="65"/>
        <v>0.22495105434386484</v>
      </c>
      <c r="O375" s="8">
        <f>IF('Sinus (gesamt)'!$J$22&lt;&gt;"",SIN(RADIANS(L375*'Sinus (gesamt)'!$F$22/50))*'Sinus (gesamt)'!$F$21/100,"")</f>
      </c>
      <c r="P375" s="9">
        <f>IF('Sinus (gesamt)'!$J$21&lt;&gt;"",N375+SIN(RADIANS(L375*'Sinus (gesamt)'!$F$22/50))*'Sinus (gesamt)'!$F$21/100,"")</f>
        <v>0.2793295215660639</v>
      </c>
    </row>
    <row r="376" spans="1:16" ht="12.75">
      <c r="A376" s="4">
        <v>374</v>
      </c>
      <c r="B376" s="5">
        <f t="shared" si="55"/>
        <v>6.527531402458792</v>
      </c>
      <c r="C376" s="6">
        <f t="shared" si="56"/>
        <v>0.24192189559966737</v>
      </c>
      <c r="D376" s="4">
        <f t="shared" si="66"/>
        <v>614</v>
      </c>
      <c r="E376" s="5">
        <f t="shared" si="58"/>
        <v>10.716321607245183</v>
      </c>
      <c r="F376" s="6">
        <f t="shared" si="59"/>
        <v>-0.9612616959383187</v>
      </c>
      <c r="G376" s="4">
        <f t="shared" si="67"/>
        <v>494</v>
      </c>
      <c r="H376" s="5">
        <f t="shared" si="61"/>
        <v>8.621926504851988</v>
      </c>
      <c r="I376" s="6">
        <f t="shared" si="62"/>
        <v>0.7193398003386512</v>
      </c>
      <c r="J376" s="5">
        <f t="shared" si="63"/>
        <v>-0.7193398003386513</v>
      </c>
      <c r="L376" s="4">
        <v>374</v>
      </c>
      <c r="M376" s="5">
        <f t="shared" si="64"/>
        <v>6.527531402458792</v>
      </c>
      <c r="N376" s="6">
        <f t="shared" si="65"/>
        <v>0.24192189559966737</v>
      </c>
      <c r="O376" s="8">
        <f>IF('Sinus (gesamt)'!$J$22&lt;&gt;"",SIN(RADIANS(L376*'Sinus (gesamt)'!$F$22/50))*'Sinus (gesamt)'!$F$21/100,"")</f>
      </c>
      <c r="P376" s="9">
        <f>IF('Sinus (gesamt)'!$J$21&lt;&gt;"",N376+SIN(RADIANS(L376*'Sinus (gesamt)'!$F$22/50))*'Sinus (gesamt)'!$F$21/100,"")</f>
        <v>0.2983034528468219</v>
      </c>
    </row>
    <row r="377" spans="1:16" ht="12.75">
      <c r="A377" s="4">
        <v>375</v>
      </c>
      <c r="B377" s="5">
        <f t="shared" si="55"/>
        <v>6.544984694978735</v>
      </c>
      <c r="C377" s="6">
        <f t="shared" si="56"/>
        <v>0.25881904510252024</v>
      </c>
      <c r="D377" s="4">
        <f t="shared" si="66"/>
        <v>615</v>
      </c>
      <c r="E377" s="5">
        <f t="shared" si="58"/>
        <v>10.733774899765127</v>
      </c>
      <c r="F377" s="6">
        <f t="shared" si="59"/>
        <v>-0.9659258262890682</v>
      </c>
      <c r="G377" s="4">
        <f t="shared" si="67"/>
        <v>495</v>
      </c>
      <c r="H377" s="5">
        <f t="shared" si="61"/>
        <v>8.639379797371932</v>
      </c>
      <c r="I377" s="6">
        <f t="shared" si="62"/>
        <v>0.7071067811865471</v>
      </c>
      <c r="J377" s="5">
        <f t="shared" si="63"/>
        <v>-0.7071067811865479</v>
      </c>
      <c r="L377" s="4">
        <v>375</v>
      </c>
      <c r="M377" s="5">
        <f t="shared" si="64"/>
        <v>6.544984694978735</v>
      </c>
      <c r="N377" s="6">
        <f t="shared" si="65"/>
        <v>0.25881904510252024</v>
      </c>
      <c r="O377" s="8">
        <f>IF('Sinus (gesamt)'!$J$22&lt;&gt;"",SIN(RADIANS(L377*'Sinus (gesamt)'!$F$22/50))*'Sinus (gesamt)'!$F$21/100,"")</f>
      </c>
      <c r="P377" s="9">
        <f>IF('Sinus (gesamt)'!$J$21&lt;&gt;"",N377+SIN(RADIANS(L377*'Sinus (gesamt)'!$F$22/50))*'Sinus (gesamt)'!$F$21/100,"")</f>
        <v>0.31677459467986435</v>
      </c>
    </row>
    <row r="378" spans="1:16" ht="12.75">
      <c r="A378" s="4">
        <v>376</v>
      </c>
      <c r="B378" s="5">
        <f t="shared" si="55"/>
        <v>6.562437987498679</v>
      </c>
      <c r="C378" s="6">
        <f t="shared" si="56"/>
        <v>0.27563735581699933</v>
      </c>
      <c r="D378" s="4">
        <f t="shared" si="66"/>
        <v>616</v>
      </c>
      <c r="E378" s="5">
        <f t="shared" si="58"/>
        <v>10.75122819228507</v>
      </c>
      <c r="F378" s="6">
        <f t="shared" si="59"/>
        <v>-0.9702957262759966</v>
      </c>
      <c r="G378" s="4">
        <f t="shared" si="67"/>
        <v>496</v>
      </c>
      <c r="H378" s="5">
        <f t="shared" si="61"/>
        <v>8.656833089891874</v>
      </c>
      <c r="I378" s="6">
        <f t="shared" si="62"/>
        <v>0.6946583704589977</v>
      </c>
      <c r="J378" s="5">
        <f t="shared" si="63"/>
        <v>-0.6946583704589973</v>
      </c>
      <c r="L378" s="4">
        <v>376</v>
      </c>
      <c r="M378" s="5">
        <f t="shared" si="64"/>
        <v>6.562437987498679</v>
      </c>
      <c r="N378" s="6">
        <f t="shared" si="65"/>
        <v>0.27563735581699933</v>
      </c>
      <c r="O378" s="8">
        <f>IF('Sinus (gesamt)'!$J$22&lt;&gt;"",SIN(RADIANS(L378*'Sinus (gesamt)'!$F$22/50))*'Sinus (gesamt)'!$F$21/100,"")</f>
      </c>
      <c r="P378" s="9">
        <f>IF('Sinus (gesamt)'!$J$21&lt;&gt;"",N378+SIN(RADIANS(L378*'Sinus (gesamt)'!$F$22/50))*'Sinus (gesamt)'!$F$21/100,"")</f>
        <v>0.3347258209977318</v>
      </c>
    </row>
    <row r="379" spans="1:16" ht="12.75">
      <c r="A379" s="4">
        <v>377</v>
      </c>
      <c r="B379" s="5">
        <f t="shared" si="55"/>
        <v>6.5798912800186224</v>
      </c>
      <c r="C379" s="6">
        <f t="shared" si="56"/>
        <v>0.29237170472273666</v>
      </c>
      <c r="D379" s="4">
        <f t="shared" si="66"/>
        <v>617</v>
      </c>
      <c r="E379" s="5">
        <f t="shared" si="58"/>
        <v>10.768681484805013</v>
      </c>
      <c r="F379" s="6">
        <f t="shared" si="59"/>
        <v>-0.9743700647852351</v>
      </c>
      <c r="G379" s="4">
        <f t="shared" si="67"/>
        <v>497</v>
      </c>
      <c r="H379" s="5">
        <f t="shared" si="61"/>
        <v>8.674286382411818</v>
      </c>
      <c r="I379" s="6">
        <f t="shared" si="62"/>
        <v>0.6819983600624984</v>
      </c>
      <c r="J379" s="5">
        <f t="shared" si="63"/>
        <v>-0.6819983600624985</v>
      </c>
      <c r="L379" s="4">
        <v>377</v>
      </c>
      <c r="M379" s="5">
        <f t="shared" si="64"/>
        <v>6.5798912800186224</v>
      </c>
      <c r="N379" s="6">
        <f t="shared" si="65"/>
        <v>0.29237170472273666</v>
      </c>
      <c r="O379" s="8">
        <f>IF('Sinus (gesamt)'!$J$22&lt;&gt;"",SIN(RADIANS(L379*'Sinus (gesamt)'!$F$22/50))*'Sinus (gesamt)'!$F$21/100,"")</f>
      </c>
      <c r="P379" s="9">
        <f>IF('Sinus (gesamt)'!$J$21&lt;&gt;"",N379+SIN(RADIANS(L379*'Sinus (gesamt)'!$F$22/50))*'Sinus (gesamt)'!$F$21/100,"")</f>
        <v>0.3521433866082414</v>
      </c>
    </row>
    <row r="380" spans="1:16" ht="12.75">
      <c r="A380" s="4">
        <v>378</v>
      </c>
      <c r="B380" s="5">
        <f t="shared" si="55"/>
        <v>6.5973445725385655</v>
      </c>
      <c r="C380" s="6">
        <f t="shared" si="56"/>
        <v>0.3090169943749472</v>
      </c>
      <c r="D380" s="4">
        <f t="shared" si="66"/>
        <v>618</v>
      </c>
      <c r="E380" s="5">
        <f t="shared" si="58"/>
        <v>10.786134777324957</v>
      </c>
      <c r="F380" s="6">
        <f t="shared" si="59"/>
        <v>-0.9781476007338057</v>
      </c>
      <c r="G380" s="4">
        <f t="shared" si="67"/>
        <v>498</v>
      </c>
      <c r="H380" s="5">
        <f t="shared" si="61"/>
        <v>8.69173967493176</v>
      </c>
      <c r="I380" s="6">
        <f t="shared" si="62"/>
        <v>0.6691306063588589</v>
      </c>
      <c r="J380" s="5">
        <f t="shared" si="63"/>
        <v>-0.6691306063588585</v>
      </c>
      <c r="L380" s="4">
        <v>378</v>
      </c>
      <c r="M380" s="5">
        <f t="shared" si="64"/>
        <v>6.5973445725385655</v>
      </c>
      <c r="N380" s="6">
        <f t="shared" si="65"/>
        <v>0.3090169943749472</v>
      </c>
      <c r="O380" s="8">
        <f>IF('Sinus (gesamt)'!$J$22&lt;&gt;"",SIN(RADIANS(L380*'Sinus (gesamt)'!$F$22/50))*'Sinus (gesamt)'!$F$21/100,"")</f>
      </c>
      <c r="P380" s="9">
        <f>IF('Sinus (gesamt)'!$J$21&lt;&gt;"",N380+SIN(RADIANS(L380*'Sinus (gesamt)'!$F$22/50))*'Sinus (gesamt)'!$F$21/100,"")</f>
        <v>0.36901699437494717</v>
      </c>
    </row>
    <row r="381" spans="1:16" ht="12.75">
      <c r="A381" s="4">
        <v>379</v>
      </c>
      <c r="B381" s="5">
        <f t="shared" si="55"/>
        <v>6.614797865058509</v>
      </c>
      <c r="C381" s="6">
        <f t="shared" si="56"/>
        <v>0.32556815445715626</v>
      </c>
      <c r="D381" s="4">
        <f t="shared" si="66"/>
        <v>619</v>
      </c>
      <c r="E381" s="5">
        <f t="shared" si="58"/>
        <v>10.8035880698449</v>
      </c>
      <c r="F381" s="6">
        <f t="shared" si="59"/>
        <v>-0.9816271834476638</v>
      </c>
      <c r="G381" s="4">
        <f t="shared" si="67"/>
        <v>499</v>
      </c>
      <c r="H381" s="5">
        <f t="shared" si="61"/>
        <v>8.709192967451704</v>
      </c>
      <c r="I381" s="6">
        <f t="shared" si="62"/>
        <v>0.6560590289905075</v>
      </c>
      <c r="J381" s="5">
        <f t="shared" si="63"/>
        <v>-0.6560590289905075</v>
      </c>
      <c r="L381" s="4">
        <v>379</v>
      </c>
      <c r="M381" s="5">
        <f t="shared" si="64"/>
        <v>6.614797865058509</v>
      </c>
      <c r="N381" s="6">
        <f t="shared" si="65"/>
        <v>0.32556815445715626</v>
      </c>
      <c r="O381" s="8">
        <f>IF('Sinus (gesamt)'!$J$22&lt;&gt;"",SIN(RADIANS(L381*'Sinus (gesamt)'!$F$22/50))*'Sinus (gesamt)'!$F$21/100,"")</f>
      </c>
      <c r="P381" s="9">
        <f>IF('Sinus (gesamt)'!$J$21&lt;&gt;"",N381+SIN(RADIANS(L381*'Sinus (gesamt)'!$F$22/50))*'Sinus (gesamt)'!$F$21/100,"")</f>
        <v>0.385339836342661</v>
      </c>
    </row>
    <row r="382" spans="1:16" ht="12.75">
      <c r="A382" s="4">
        <v>380</v>
      </c>
      <c r="B382" s="5">
        <f t="shared" si="55"/>
        <v>6.632251157578453</v>
      </c>
      <c r="C382" s="6">
        <f t="shared" si="56"/>
        <v>0.34202014332566893</v>
      </c>
      <c r="D382" s="4">
        <f t="shared" si="66"/>
        <v>620</v>
      </c>
      <c r="E382" s="5">
        <f t="shared" si="58"/>
        <v>10.821041362364843</v>
      </c>
      <c r="F382" s="6">
        <f t="shared" si="59"/>
        <v>-0.984807753012208</v>
      </c>
      <c r="G382" s="4">
        <f t="shared" si="67"/>
        <v>500</v>
      </c>
      <c r="H382" s="5">
        <f t="shared" si="61"/>
        <v>8.726646259971648</v>
      </c>
      <c r="I382" s="6">
        <f t="shared" si="62"/>
        <v>0.642787609686539</v>
      </c>
      <c r="J382" s="5">
        <f t="shared" si="63"/>
        <v>-0.642787609686539</v>
      </c>
      <c r="L382" s="4">
        <v>380</v>
      </c>
      <c r="M382" s="5">
        <f t="shared" si="64"/>
        <v>6.632251157578453</v>
      </c>
      <c r="N382" s="6">
        <f t="shared" si="65"/>
        <v>0.34202014332566893</v>
      </c>
      <c r="O382" s="8">
        <f>IF('Sinus (gesamt)'!$J$22&lt;&gt;"",SIN(RADIANS(L382*'Sinus (gesamt)'!$F$22/50))*'Sinus (gesamt)'!$F$21/100,"")</f>
      </c>
      <c r="P382" s="9">
        <f>IF('Sinus (gesamt)'!$J$21&lt;&gt;"",N382+SIN(RADIANS(L382*'Sinus (gesamt)'!$F$22/50))*'Sinus (gesamt)'!$F$21/100,"")</f>
        <v>0.40110860850640145</v>
      </c>
    </row>
    <row r="383" spans="1:16" ht="12.75">
      <c r="A383" s="4">
        <v>381</v>
      </c>
      <c r="B383" s="5">
        <f t="shared" si="55"/>
        <v>6.649704450098396</v>
      </c>
      <c r="C383" s="6">
        <f t="shared" si="56"/>
        <v>0.3583679495453003</v>
      </c>
      <c r="D383" s="4">
        <f t="shared" si="66"/>
        <v>621</v>
      </c>
      <c r="E383" s="5">
        <f t="shared" si="58"/>
        <v>10.838494654884787</v>
      </c>
      <c r="F383" s="6">
        <f t="shared" si="59"/>
        <v>-0.9876883405951378</v>
      </c>
      <c r="G383" s="4">
        <f t="shared" si="67"/>
        <v>501</v>
      </c>
      <c r="H383" s="5">
        <f t="shared" si="61"/>
        <v>8.74409955249159</v>
      </c>
      <c r="I383" s="6">
        <f t="shared" si="62"/>
        <v>0.629320391049838</v>
      </c>
      <c r="J383" s="5">
        <f t="shared" si="63"/>
        <v>-0.6293203910498375</v>
      </c>
      <c r="L383" s="4">
        <v>381</v>
      </c>
      <c r="M383" s="5">
        <f t="shared" si="64"/>
        <v>6.649704450098396</v>
      </c>
      <c r="N383" s="6">
        <f t="shared" si="65"/>
        <v>0.3583679495453003</v>
      </c>
      <c r="O383" s="8">
        <f>IF('Sinus (gesamt)'!$J$22&lt;&gt;"",SIN(RADIANS(L383*'Sinus (gesamt)'!$F$22/50))*'Sinus (gesamt)'!$F$21/100,"")</f>
      </c>
      <c r="P383" s="9">
        <f>IF('Sinus (gesamt)'!$J$21&lt;&gt;"",N383+SIN(RADIANS(L383*'Sinus (gesamt)'!$F$22/50))*'Sinus (gesamt)'!$F$21/100,"")</f>
        <v>0.4163234991226444</v>
      </c>
    </row>
    <row r="384" spans="1:16" ht="12.75">
      <c r="A384" s="4">
        <v>382</v>
      </c>
      <c r="B384" s="5">
        <f t="shared" si="55"/>
        <v>6.667157742618339</v>
      </c>
      <c r="C384" s="6">
        <f t="shared" si="56"/>
        <v>0.3746065934159119</v>
      </c>
      <c r="D384" s="4">
        <f t="shared" si="66"/>
        <v>622</v>
      </c>
      <c r="E384" s="5">
        <f t="shared" si="58"/>
        <v>10.85594794740473</v>
      </c>
      <c r="F384" s="6">
        <f t="shared" si="59"/>
        <v>-0.9902680687415703</v>
      </c>
      <c r="G384" s="4">
        <f t="shared" si="67"/>
        <v>502</v>
      </c>
      <c r="H384" s="5">
        <f t="shared" si="61"/>
        <v>8.761552845011535</v>
      </c>
      <c r="I384" s="6">
        <f t="shared" si="62"/>
        <v>0.6156614753256583</v>
      </c>
      <c r="J384" s="5">
        <f t="shared" si="63"/>
        <v>-0.6156614753256584</v>
      </c>
      <c r="L384" s="4">
        <v>382</v>
      </c>
      <c r="M384" s="5">
        <f t="shared" si="64"/>
        <v>6.667157742618339</v>
      </c>
      <c r="N384" s="6">
        <f t="shared" si="65"/>
        <v>0.3746065934159119</v>
      </c>
      <c r="O384" s="8">
        <f>IF('Sinus (gesamt)'!$J$22&lt;&gt;"",SIN(RADIANS(L384*'Sinus (gesamt)'!$F$22/50))*'Sinus (gesamt)'!$F$21/100,"")</f>
      </c>
      <c r="P384" s="9">
        <f>IF('Sinus (gesamt)'!$J$21&lt;&gt;"",N384+SIN(RADIANS(L384*'Sinus (gesamt)'!$F$22/50))*'Sinus (gesamt)'!$F$21/100,"")</f>
        <v>0.4309881506630664</v>
      </c>
    </row>
    <row r="385" spans="1:16" ht="12.75">
      <c r="A385" s="4">
        <v>383</v>
      </c>
      <c r="B385" s="5">
        <f t="shared" si="55"/>
        <v>6.684611035138282</v>
      </c>
      <c r="C385" s="6">
        <f t="shared" si="56"/>
        <v>0.39073112848927344</v>
      </c>
      <c r="D385" s="4">
        <f t="shared" si="66"/>
        <v>623</v>
      </c>
      <c r="E385" s="5">
        <f t="shared" si="58"/>
        <v>10.873401239924673</v>
      </c>
      <c r="F385" s="6">
        <f t="shared" si="59"/>
        <v>-0.9925461516413221</v>
      </c>
      <c r="G385" s="4">
        <f t="shared" si="67"/>
        <v>503</v>
      </c>
      <c r="H385" s="5">
        <f t="shared" si="61"/>
        <v>8.779006137531477</v>
      </c>
      <c r="I385" s="6">
        <f t="shared" si="62"/>
        <v>0.6018150231520492</v>
      </c>
      <c r="J385" s="5">
        <f t="shared" si="63"/>
        <v>-0.6018150231520487</v>
      </c>
      <c r="L385" s="4">
        <v>383</v>
      </c>
      <c r="M385" s="5">
        <f t="shared" si="64"/>
        <v>6.684611035138282</v>
      </c>
      <c r="N385" s="6">
        <f t="shared" si="65"/>
        <v>0.39073112848927344</v>
      </c>
      <c r="O385" s="8">
        <f>IF('Sinus (gesamt)'!$J$22&lt;&gt;"",SIN(RADIANS(L385*'Sinus (gesamt)'!$F$22/50))*'Sinus (gesamt)'!$F$21/100,"")</f>
      </c>
      <c r="P385" s="9">
        <f>IF('Sinus (gesamt)'!$J$21&lt;&gt;"",N385+SIN(RADIANS(L385*'Sinus (gesamt)'!$F$22/50))*'Sinus (gesamt)'!$F$21/100,"")</f>
        <v>0.44510959571147246</v>
      </c>
    </row>
    <row r="386" spans="1:16" ht="12.75">
      <c r="A386" s="4">
        <v>384</v>
      </c>
      <c r="B386" s="5">
        <f aca="true" t="shared" si="68" ref="B386:B449">RADIANS(A386)</f>
        <v>6.702064327658226</v>
      </c>
      <c r="C386" s="6">
        <f aca="true" t="shared" si="69" ref="C386:C449">SIN(B386)</f>
        <v>0.4067366430758005</v>
      </c>
      <c r="D386" s="4">
        <f t="shared" si="66"/>
        <v>624</v>
      </c>
      <c r="E386" s="5">
        <f aca="true" t="shared" si="70" ref="E386:E449">RADIANS(D386)</f>
        <v>10.890854532444616</v>
      </c>
      <c r="F386" s="6">
        <f aca="true" t="shared" si="71" ref="F386:F449">SIN(E386)</f>
        <v>-0.9945218953682732</v>
      </c>
      <c r="G386" s="4">
        <f t="shared" si="67"/>
        <v>504</v>
      </c>
      <c r="H386" s="5">
        <f aca="true" t="shared" si="72" ref="H386:H449">RADIANS(G386)</f>
        <v>8.79645943005142</v>
      </c>
      <c r="I386" s="6">
        <f aca="true" t="shared" si="73" ref="I386:I449">SIN(H386)</f>
        <v>0.5877852522924734</v>
      </c>
      <c r="J386" s="5">
        <f aca="true" t="shared" si="74" ref="J386:J449">C386+F386</f>
        <v>-0.5877852522924727</v>
      </c>
      <c r="L386" s="4">
        <v>384</v>
      </c>
      <c r="M386" s="5">
        <f aca="true" t="shared" si="75" ref="M386:M449">RADIANS(L386)</f>
        <v>6.702064327658226</v>
      </c>
      <c r="N386" s="6">
        <f aca="true" t="shared" si="76" ref="N386:N449">SIN(M386)</f>
        <v>0.4067366430758005</v>
      </c>
      <c r="O386" s="8">
        <f>IF('Sinus (gesamt)'!$J$22&lt;&gt;"",SIN(RADIANS(L386*'Sinus (gesamt)'!$F$22/50))*'Sinus (gesamt)'!$F$21/100,"")</f>
      </c>
      <c r="P386" s="9">
        <f>IF('Sinus (gesamt)'!$J$21&lt;&gt;"",N386+SIN(RADIANS(L386*'Sinus (gesamt)'!$F$22/50))*'Sinus (gesamt)'!$F$21/100,"")</f>
        <v>0.45869816730286694</v>
      </c>
    </row>
    <row r="387" spans="1:16" ht="12.75">
      <c r="A387" s="4">
        <v>385</v>
      </c>
      <c r="B387" s="5">
        <f t="shared" si="68"/>
        <v>6.719517620178169</v>
      </c>
      <c r="C387" s="6">
        <f t="shared" si="69"/>
        <v>0.42261826174069955</v>
      </c>
      <c r="D387" s="4">
        <f t="shared" si="66"/>
        <v>625</v>
      </c>
      <c r="E387" s="5">
        <f t="shared" si="70"/>
        <v>10.90830782496456</v>
      </c>
      <c r="F387" s="6">
        <f t="shared" si="71"/>
        <v>-0.9961946980917455</v>
      </c>
      <c r="G387" s="4">
        <f t="shared" si="67"/>
        <v>505</v>
      </c>
      <c r="H387" s="5">
        <f t="shared" si="72"/>
        <v>8.813912722571365</v>
      </c>
      <c r="I387" s="6">
        <f t="shared" si="73"/>
        <v>0.5735764363510458</v>
      </c>
      <c r="J387" s="5">
        <f t="shared" si="74"/>
        <v>-0.573576436351046</v>
      </c>
      <c r="L387" s="4">
        <v>385</v>
      </c>
      <c r="M387" s="5">
        <f t="shared" si="75"/>
        <v>6.719517620178169</v>
      </c>
      <c r="N387" s="6">
        <f t="shared" si="76"/>
        <v>0.42261826174069955</v>
      </c>
      <c r="O387" s="8">
        <f>IF('Sinus (gesamt)'!$J$22&lt;&gt;"",SIN(RADIANS(L387*'Sinus (gesamt)'!$F$22/50))*'Sinus (gesamt)'!$F$21/100,"")</f>
      </c>
      <c r="P387" s="9">
        <f>IF('Sinus (gesamt)'!$J$21&lt;&gt;"",N387+SIN(RADIANS(L387*'Sinus (gesamt)'!$F$22/50))*'Sinus (gesamt)'!$F$21/100,"")</f>
        <v>0.471767384398039</v>
      </c>
    </row>
    <row r="388" spans="1:16" ht="12.75">
      <c r="A388" s="4">
        <v>386</v>
      </c>
      <c r="B388" s="5">
        <f t="shared" si="68"/>
        <v>6.736970912698112</v>
      </c>
      <c r="C388" s="6">
        <f t="shared" si="69"/>
        <v>0.43837114678907735</v>
      </c>
      <c r="D388" s="4">
        <f t="shared" si="66"/>
        <v>626</v>
      </c>
      <c r="E388" s="5">
        <f t="shared" si="70"/>
        <v>10.925761117484504</v>
      </c>
      <c r="F388" s="6">
        <f t="shared" si="71"/>
        <v>-0.9975640502598243</v>
      </c>
      <c r="G388" s="4">
        <f t="shared" si="67"/>
        <v>506</v>
      </c>
      <c r="H388" s="5">
        <f t="shared" si="72"/>
        <v>8.831366015091307</v>
      </c>
      <c r="I388" s="6">
        <f t="shared" si="73"/>
        <v>0.5591929034707475</v>
      </c>
      <c r="J388" s="5">
        <f t="shared" si="74"/>
        <v>-0.559192903470747</v>
      </c>
      <c r="L388" s="4">
        <v>386</v>
      </c>
      <c r="M388" s="5">
        <f t="shared" si="75"/>
        <v>6.736970912698112</v>
      </c>
      <c r="N388" s="6">
        <f t="shared" si="76"/>
        <v>0.43837114678907735</v>
      </c>
      <c r="O388" s="8">
        <f>IF('Sinus (gesamt)'!$J$22&lt;&gt;"",SIN(RADIANS(L388*'Sinus (gesamt)'!$F$22/50))*'Sinus (gesamt)'!$F$21/100,"")</f>
      </c>
      <c r="P388" s="9">
        <f>IF('Sinus (gesamt)'!$J$21&lt;&gt;"",N388+SIN(RADIANS(L388*'Sinus (gesamt)'!$F$22/50))*'Sinus (gesamt)'!$F$21/100,"")</f>
        <v>0.48433381337621606</v>
      </c>
    </row>
    <row r="389" spans="1:16" ht="12.75">
      <c r="A389" s="4">
        <v>387</v>
      </c>
      <c r="B389" s="5">
        <f t="shared" si="68"/>
        <v>6.754424205218055</v>
      </c>
      <c r="C389" s="6">
        <f t="shared" si="69"/>
        <v>0.4539904997395466</v>
      </c>
      <c r="D389" s="4">
        <f t="shared" si="66"/>
        <v>627</v>
      </c>
      <c r="E389" s="5">
        <f t="shared" si="70"/>
        <v>10.943214410004446</v>
      </c>
      <c r="F389" s="6">
        <f t="shared" si="71"/>
        <v>-0.9986295347545738</v>
      </c>
      <c r="G389" s="4">
        <f t="shared" si="67"/>
        <v>507</v>
      </c>
      <c r="H389" s="5">
        <f t="shared" si="72"/>
        <v>8.848819307611251</v>
      </c>
      <c r="I389" s="6">
        <f t="shared" si="73"/>
        <v>0.5446390350150271</v>
      </c>
      <c r="J389" s="5">
        <f t="shared" si="74"/>
        <v>-0.5446390350150272</v>
      </c>
      <c r="L389" s="4">
        <v>387</v>
      </c>
      <c r="M389" s="5">
        <f t="shared" si="75"/>
        <v>6.754424205218055</v>
      </c>
      <c r="N389" s="6">
        <f t="shared" si="76"/>
        <v>0.4539904997395466</v>
      </c>
      <c r="O389" s="8">
        <f>IF('Sinus (gesamt)'!$J$22&lt;&gt;"",SIN(RADIANS(L389*'Sinus (gesamt)'!$F$22/50))*'Sinus (gesamt)'!$F$21/100,"")</f>
      </c>
      <c r="P389" s="9">
        <f>IF('Sinus (gesamt)'!$J$21&lt;&gt;"",N389+SIN(RADIANS(L389*'Sinus (gesamt)'!$F$22/50))*'Sinus (gesamt)'!$F$21/100,"")</f>
        <v>0.4964169066107395</v>
      </c>
    </row>
    <row r="390" spans="1:16" ht="12.75">
      <c r="A390" s="4">
        <v>388</v>
      </c>
      <c r="B390" s="5">
        <f t="shared" si="68"/>
        <v>6.771877497737998</v>
      </c>
      <c r="C390" s="6">
        <f t="shared" si="69"/>
        <v>0.46947156278589036</v>
      </c>
      <c r="D390" s="4">
        <f t="shared" si="66"/>
        <v>628</v>
      </c>
      <c r="E390" s="5">
        <f t="shared" si="70"/>
        <v>10.96066770252439</v>
      </c>
      <c r="F390" s="6">
        <f t="shared" si="71"/>
        <v>-0.9993908270190958</v>
      </c>
      <c r="G390" s="4">
        <f t="shared" si="67"/>
        <v>508</v>
      </c>
      <c r="H390" s="5">
        <f t="shared" si="72"/>
        <v>8.866272600131195</v>
      </c>
      <c r="I390" s="6">
        <f t="shared" si="73"/>
        <v>0.5299192642332045</v>
      </c>
      <c r="J390" s="5">
        <f t="shared" si="74"/>
        <v>-0.5299192642332053</v>
      </c>
      <c r="L390" s="4">
        <v>388</v>
      </c>
      <c r="M390" s="5">
        <f t="shared" si="75"/>
        <v>6.771877497737998</v>
      </c>
      <c r="N390" s="6">
        <f t="shared" si="76"/>
        <v>0.46947156278589036</v>
      </c>
      <c r="O390" s="8">
        <f>IF('Sinus (gesamt)'!$J$22&lt;&gt;"",SIN(RADIANS(L390*'Sinus (gesamt)'!$F$22/50))*'Sinus (gesamt)'!$F$21/100,"")</f>
      </c>
      <c r="P390" s="9">
        <f>IF('Sinus (gesamt)'!$J$21&lt;&gt;"",N390+SIN(RADIANS(L390*'Sinus (gesamt)'!$F$22/50))*'Sinus (gesamt)'!$F$21/100,"")</f>
        <v>0.508038819367083</v>
      </c>
    </row>
    <row r="391" spans="1:16" ht="12.75">
      <c r="A391" s="4">
        <v>389</v>
      </c>
      <c r="B391" s="5">
        <f t="shared" si="68"/>
        <v>6.789330790257942</v>
      </c>
      <c r="C391" s="6">
        <f t="shared" si="69"/>
        <v>0.4848096202463372</v>
      </c>
      <c r="D391" s="4">
        <f t="shared" si="66"/>
        <v>629</v>
      </c>
      <c r="E391" s="5">
        <f t="shared" si="70"/>
        <v>10.978120995044334</v>
      </c>
      <c r="F391" s="6">
        <f t="shared" si="71"/>
        <v>-0.9998476951563913</v>
      </c>
      <c r="G391" s="4">
        <f t="shared" si="67"/>
        <v>509</v>
      </c>
      <c r="H391" s="5">
        <f t="shared" si="72"/>
        <v>8.883725892651137</v>
      </c>
      <c r="I391" s="6">
        <f t="shared" si="73"/>
        <v>0.5150380749100546</v>
      </c>
      <c r="J391" s="5">
        <f t="shared" si="74"/>
        <v>-0.515038074910054</v>
      </c>
      <c r="L391" s="4">
        <v>389</v>
      </c>
      <c r="M391" s="5">
        <f t="shared" si="75"/>
        <v>6.789330790257942</v>
      </c>
      <c r="N391" s="6">
        <f t="shared" si="76"/>
        <v>0.4848096202463372</v>
      </c>
      <c r="O391" s="8">
        <f>IF('Sinus (gesamt)'!$J$22&lt;&gt;"",SIN(RADIANS(L391*'Sinus (gesamt)'!$F$22/50))*'Sinus (gesamt)'!$F$21/100,"")</f>
      </c>
      <c r="P391" s="9">
        <f>IF('Sinus (gesamt)'!$J$21&lt;&gt;"",N391+SIN(RADIANS(L391*'Sinus (gesamt)'!$F$22/50))*'Sinus (gesamt)'!$F$21/100,"")</f>
        <v>0.5192242064274</v>
      </c>
    </row>
    <row r="392" spans="1:16" ht="12.75">
      <c r="A392" s="4">
        <v>390</v>
      </c>
      <c r="B392" s="5">
        <f t="shared" si="68"/>
        <v>6.806784082777885</v>
      </c>
      <c r="C392" s="6">
        <f t="shared" si="69"/>
        <v>0.5</v>
      </c>
      <c r="D392" s="4">
        <f t="shared" si="66"/>
        <v>630</v>
      </c>
      <c r="E392" s="5">
        <f t="shared" si="70"/>
        <v>10.995574287564276</v>
      </c>
      <c r="F392" s="6">
        <f t="shared" si="71"/>
        <v>-1</v>
      </c>
      <c r="G392" s="4">
        <f t="shared" si="67"/>
        <v>510</v>
      </c>
      <c r="H392" s="5">
        <f t="shared" si="72"/>
        <v>8.901179185171081</v>
      </c>
      <c r="I392" s="6">
        <f t="shared" si="73"/>
        <v>0.4999999999999998</v>
      </c>
      <c r="J392" s="5">
        <f t="shared" si="74"/>
        <v>-0.5</v>
      </c>
      <c r="L392" s="4">
        <v>390</v>
      </c>
      <c r="M392" s="5">
        <f t="shared" si="75"/>
        <v>6.806784082777885</v>
      </c>
      <c r="N392" s="6">
        <f t="shared" si="76"/>
        <v>0.5</v>
      </c>
      <c r="O392" s="8">
        <f>IF('Sinus (gesamt)'!$J$22&lt;&gt;"",SIN(RADIANS(L392*'Sinus (gesamt)'!$F$22/50))*'Sinus (gesamt)'!$F$21/100,"")</f>
      </c>
      <c r="P392" s="9">
        <f>IF('Sinus (gesamt)'!$J$21&lt;&gt;"",N392+SIN(RADIANS(L392*'Sinus (gesamt)'!$F$22/50))*'Sinus (gesamt)'!$F$21/100,"")</f>
        <v>0.53</v>
      </c>
    </row>
    <row r="393" spans="1:16" ht="12.75">
      <c r="A393" s="4">
        <v>391</v>
      </c>
      <c r="B393" s="5">
        <f t="shared" si="68"/>
        <v>6.8242373752978285</v>
      </c>
      <c r="C393" s="6">
        <f t="shared" si="69"/>
        <v>0.515038074910054</v>
      </c>
      <c r="D393" s="4">
        <f t="shared" si="66"/>
        <v>631</v>
      </c>
      <c r="E393" s="5">
        <f t="shared" si="70"/>
        <v>11.01302758008422</v>
      </c>
      <c r="F393" s="6">
        <f t="shared" si="71"/>
        <v>-0.9998476951563913</v>
      </c>
      <c r="G393" s="4">
        <f t="shared" si="67"/>
        <v>511</v>
      </c>
      <c r="H393" s="5">
        <f t="shared" si="72"/>
        <v>8.918632477691023</v>
      </c>
      <c r="I393" s="6">
        <f t="shared" si="73"/>
        <v>0.4848096202463378</v>
      </c>
      <c r="J393" s="5">
        <f t="shared" si="74"/>
        <v>-0.4848096202463372</v>
      </c>
      <c r="L393" s="4">
        <v>391</v>
      </c>
      <c r="M393" s="5">
        <f t="shared" si="75"/>
        <v>6.8242373752978285</v>
      </c>
      <c r="N393" s="6">
        <f t="shared" si="76"/>
        <v>0.515038074910054</v>
      </c>
      <c r="O393" s="8">
        <f>IF('Sinus (gesamt)'!$J$22&lt;&gt;"",SIN(RADIANS(L393*'Sinus (gesamt)'!$F$22/50))*'Sinus (gesamt)'!$F$21/100,"")</f>
      </c>
      <c r="P393" s="9">
        <f>IF('Sinus (gesamt)'!$J$21&lt;&gt;"",N393+SIN(RADIANS(L393*'Sinus (gesamt)'!$F$22/50))*'Sinus (gesamt)'!$F$21/100,"")</f>
        <v>0.5403951706144962</v>
      </c>
    </row>
    <row r="394" spans="1:16" ht="12.75">
      <c r="A394" s="4">
        <v>392</v>
      </c>
      <c r="B394" s="5">
        <f t="shared" si="68"/>
        <v>6.841690667817772</v>
      </c>
      <c r="C394" s="6">
        <f t="shared" si="69"/>
        <v>0.5299192642332047</v>
      </c>
      <c r="D394" s="4">
        <f t="shared" si="66"/>
        <v>632</v>
      </c>
      <c r="E394" s="5">
        <f t="shared" si="70"/>
        <v>11.030480872604162</v>
      </c>
      <c r="F394" s="6">
        <f t="shared" si="71"/>
        <v>-0.9993908270190958</v>
      </c>
      <c r="G394" s="4">
        <f t="shared" si="67"/>
        <v>512</v>
      </c>
      <c r="H394" s="5">
        <f t="shared" si="72"/>
        <v>8.936085770210967</v>
      </c>
      <c r="I394" s="6">
        <f t="shared" si="73"/>
        <v>0.4694715627858909</v>
      </c>
      <c r="J394" s="5">
        <f t="shared" si="74"/>
        <v>-0.4694715627858911</v>
      </c>
      <c r="L394" s="4">
        <v>392</v>
      </c>
      <c r="M394" s="5">
        <f t="shared" si="75"/>
        <v>6.841690667817772</v>
      </c>
      <c r="N394" s="6">
        <f t="shared" si="76"/>
        <v>0.5299192642332047</v>
      </c>
      <c r="O394" s="8">
        <f>IF('Sinus (gesamt)'!$J$22&lt;&gt;"",SIN(RADIANS(L394*'Sinus (gesamt)'!$F$22/50))*'Sinus (gesamt)'!$F$21/100,"")</f>
      </c>
      <c r="P394" s="9">
        <f>IF('Sinus (gesamt)'!$J$21&lt;&gt;"",N394+SIN(RADIANS(L394*'Sinus (gesamt)'!$F$22/50))*'Sinus (gesamt)'!$F$21/100,"")</f>
        <v>0.5504404728327447</v>
      </c>
    </row>
    <row r="395" spans="1:16" ht="12.75">
      <c r="A395" s="4">
        <v>393</v>
      </c>
      <c r="B395" s="5">
        <f t="shared" si="68"/>
        <v>6.859143960337716</v>
      </c>
      <c r="C395" s="6">
        <f t="shared" si="69"/>
        <v>0.5446390350150273</v>
      </c>
      <c r="D395" s="4">
        <f t="shared" si="66"/>
        <v>633</v>
      </c>
      <c r="E395" s="5">
        <f t="shared" si="70"/>
        <v>11.047934165124106</v>
      </c>
      <c r="F395" s="6">
        <f t="shared" si="71"/>
        <v>-0.9986295347545738</v>
      </c>
      <c r="G395" s="4">
        <f t="shared" si="67"/>
        <v>513</v>
      </c>
      <c r="H395" s="5">
        <f t="shared" si="72"/>
        <v>8.953539062730911</v>
      </c>
      <c r="I395" s="6">
        <f t="shared" si="73"/>
        <v>0.4539904997395463</v>
      </c>
      <c r="J395" s="5">
        <f t="shared" si="74"/>
        <v>-0.4539904997395465</v>
      </c>
      <c r="L395" s="4">
        <v>393</v>
      </c>
      <c r="M395" s="5">
        <f t="shared" si="75"/>
        <v>6.859143960337716</v>
      </c>
      <c r="N395" s="6">
        <f t="shared" si="76"/>
        <v>0.5446390350150273</v>
      </c>
      <c r="O395" s="8">
        <f>IF('Sinus (gesamt)'!$J$22&lt;&gt;"",SIN(RADIANS(L395*'Sinus (gesamt)'!$F$22/50))*'Sinus (gesamt)'!$F$21/100,"")</f>
      </c>
      <c r="P395" s="9">
        <f>IF('Sinus (gesamt)'!$J$21&lt;&gt;"",N395+SIN(RADIANS(L395*'Sinus (gesamt)'!$F$22/50))*'Sinus (gesamt)'!$F$21/100,"")</f>
        <v>0.5601681777211786</v>
      </c>
    </row>
    <row r="396" spans="1:16" ht="12.75">
      <c r="A396" s="4">
        <v>394</v>
      </c>
      <c r="B396" s="5">
        <f t="shared" si="68"/>
        <v>6.876597252857659</v>
      </c>
      <c r="C396" s="6">
        <f t="shared" si="69"/>
        <v>0.5591929034707469</v>
      </c>
      <c r="D396" s="4">
        <f t="shared" si="66"/>
        <v>634</v>
      </c>
      <c r="E396" s="5">
        <f t="shared" si="70"/>
        <v>11.06538745764405</v>
      </c>
      <c r="F396" s="6">
        <f t="shared" si="71"/>
        <v>-0.9975640502598242</v>
      </c>
      <c r="G396" s="4">
        <f t="shared" si="67"/>
        <v>514</v>
      </c>
      <c r="H396" s="5">
        <f t="shared" si="72"/>
        <v>8.970992355250853</v>
      </c>
      <c r="I396" s="6">
        <f t="shared" si="73"/>
        <v>0.4383711467890779</v>
      </c>
      <c r="J396" s="5">
        <f t="shared" si="74"/>
        <v>-0.4383711467890773</v>
      </c>
      <c r="L396" s="4">
        <v>394</v>
      </c>
      <c r="M396" s="5">
        <f t="shared" si="75"/>
        <v>6.876597252857659</v>
      </c>
      <c r="N396" s="6">
        <f t="shared" si="76"/>
        <v>0.5591929034707469</v>
      </c>
      <c r="O396" s="8">
        <f>IF('Sinus (gesamt)'!$J$22&lt;&gt;"",SIN(RADIANS(L396*'Sinus (gesamt)'!$F$22/50))*'Sinus (gesamt)'!$F$21/100,"")</f>
      </c>
      <c r="P396" s="9">
        <f>IF('Sinus (gesamt)'!$J$21&lt;&gt;"",N396+SIN(RADIANS(L396*'Sinus (gesamt)'!$F$22/50))*'Sinus (gesamt)'!$F$21/100,"")</f>
        <v>0.5696117941307628</v>
      </c>
    </row>
    <row r="397" spans="1:16" ht="12.75">
      <c r="A397" s="4">
        <v>395</v>
      </c>
      <c r="B397" s="5">
        <f t="shared" si="68"/>
        <v>6.894050545377602</v>
      </c>
      <c r="C397" s="6">
        <f t="shared" si="69"/>
        <v>0.573576436351046</v>
      </c>
      <c r="D397" s="4">
        <f t="shared" si="66"/>
        <v>635</v>
      </c>
      <c r="E397" s="5">
        <f t="shared" si="70"/>
        <v>11.082840750163992</v>
      </c>
      <c r="F397" s="6">
        <f t="shared" si="71"/>
        <v>-0.9961946980917455</v>
      </c>
      <c r="G397" s="4">
        <f t="shared" si="67"/>
        <v>515</v>
      </c>
      <c r="H397" s="5">
        <f t="shared" si="72"/>
        <v>8.988445647770797</v>
      </c>
      <c r="I397" s="6">
        <f t="shared" si="73"/>
        <v>0.42261826174069933</v>
      </c>
      <c r="J397" s="5">
        <f t="shared" si="74"/>
        <v>-0.4226182617406995</v>
      </c>
      <c r="L397" s="4">
        <v>395</v>
      </c>
      <c r="M397" s="5">
        <f t="shared" si="75"/>
        <v>6.894050545377602</v>
      </c>
      <c r="N397" s="6">
        <f t="shared" si="76"/>
        <v>0.573576436351046</v>
      </c>
      <c r="O397" s="8">
        <f>IF('Sinus (gesamt)'!$J$22&lt;&gt;"",SIN(RADIANS(L397*'Sinus (gesamt)'!$F$22/50))*'Sinus (gesamt)'!$F$21/100,"")</f>
      </c>
      <c r="P397" s="9">
        <f>IF('Sinus (gesamt)'!$J$21&lt;&gt;"",N397+SIN(RADIANS(L397*'Sinus (gesamt)'!$F$22/50))*'Sinus (gesamt)'!$F$21/100,"")</f>
        <v>0.5788057809159057</v>
      </c>
    </row>
    <row r="398" spans="1:16" ht="12.75">
      <c r="A398" s="4">
        <v>396</v>
      </c>
      <c r="B398" s="5">
        <f t="shared" si="68"/>
        <v>6.911503837897545</v>
      </c>
      <c r="C398" s="6">
        <f t="shared" si="69"/>
        <v>0.5877852522924729</v>
      </c>
      <c r="D398" s="4">
        <f t="shared" si="66"/>
        <v>636</v>
      </c>
      <c r="E398" s="5">
        <f t="shared" si="70"/>
        <v>11.100294042683936</v>
      </c>
      <c r="F398" s="6">
        <f t="shared" si="71"/>
        <v>-0.9945218953682733</v>
      </c>
      <c r="G398" s="4">
        <f t="shared" si="67"/>
        <v>516</v>
      </c>
      <c r="H398" s="5">
        <f t="shared" si="72"/>
        <v>9.00589894029074</v>
      </c>
      <c r="I398" s="6">
        <f t="shared" si="73"/>
        <v>0.4067366430758011</v>
      </c>
      <c r="J398" s="5">
        <f t="shared" si="74"/>
        <v>-0.4067366430758004</v>
      </c>
      <c r="L398" s="4">
        <v>396</v>
      </c>
      <c r="M398" s="5">
        <f t="shared" si="75"/>
        <v>6.911503837897545</v>
      </c>
      <c r="N398" s="6">
        <f t="shared" si="76"/>
        <v>0.5877852522924729</v>
      </c>
      <c r="O398" s="8">
        <f>IF('Sinus (gesamt)'!$J$22&lt;&gt;"",SIN(RADIANS(L398*'Sinus (gesamt)'!$F$22/50))*'Sinus (gesamt)'!$F$21/100,"")</f>
      </c>
      <c r="P398" s="9">
        <f>IF('Sinus (gesamt)'!$J$21&lt;&gt;"",N398+SIN(RADIANS(L398*'Sinus (gesamt)'!$F$22/50))*'Sinus (gesamt)'!$F$21/100,"")</f>
        <v>0.5877852522924728</v>
      </c>
    </row>
    <row r="399" spans="1:16" ht="12.75">
      <c r="A399" s="4">
        <v>397</v>
      </c>
      <c r="B399" s="5">
        <f t="shared" si="68"/>
        <v>6.928957130417488</v>
      </c>
      <c r="C399" s="6">
        <f t="shared" si="69"/>
        <v>0.6018150231520479</v>
      </c>
      <c r="D399" s="4">
        <f t="shared" si="66"/>
        <v>637</v>
      </c>
      <c r="E399" s="5">
        <f t="shared" si="70"/>
        <v>11.117747335203878</v>
      </c>
      <c r="F399" s="6">
        <f t="shared" si="71"/>
        <v>-0.9925461516413221</v>
      </c>
      <c r="G399" s="4">
        <f t="shared" si="67"/>
        <v>517</v>
      </c>
      <c r="H399" s="5">
        <f t="shared" si="72"/>
        <v>9.023352232810684</v>
      </c>
      <c r="I399" s="6">
        <f t="shared" si="73"/>
        <v>0.390731128489274</v>
      </c>
      <c r="J399" s="5">
        <f t="shared" si="74"/>
        <v>-0.39073112848927416</v>
      </c>
      <c r="L399" s="4">
        <v>397</v>
      </c>
      <c r="M399" s="5">
        <f t="shared" si="75"/>
        <v>6.928957130417488</v>
      </c>
      <c r="N399" s="6">
        <f t="shared" si="76"/>
        <v>0.6018150231520479</v>
      </c>
      <c r="O399" s="8">
        <f>IF('Sinus (gesamt)'!$J$22&lt;&gt;"",SIN(RADIANS(L399*'Sinus (gesamt)'!$F$22/50))*'Sinus (gesamt)'!$F$21/100,"")</f>
      </c>
      <c r="P399" s="9">
        <f>IF('Sinus (gesamt)'!$J$21&lt;&gt;"",N399+SIN(RADIANS(L399*'Sinus (gesamt)'!$F$22/50))*'Sinus (gesamt)'!$F$21/100,"")</f>
        <v>0.5965856785871885</v>
      </c>
    </row>
    <row r="400" spans="1:16" ht="12.75">
      <c r="A400" s="4">
        <v>398</v>
      </c>
      <c r="B400" s="5">
        <f t="shared" si="68"/>
        <v>6.946410422937432</v>
      </c>
      <c r="C400" s="6">
        <f t="shared" si="69"/>
        <v>0.6156614753256584</v>
      </c>
      <c r="D400" s="4">
        <f t="shared" si="66"/>
        <v>638</v>
      </c>
      <c r="E400" s="5">
        <f t="shared" si="70"/>
        <v>11.135200627723822</v>
      </c>
      <c r="F400" s="6">
        <f t="shared" si="71"/>
        <v>-0.9902680687415704</v>
      </c>
      <c r="G400" s="4">
        <f t="shared" si="67"/>
        <v>518</v>
      </c>
      <c r="H400" s="5">
        <f t="shared" si="72"/>
        <v>9.040805525330628</v>
      </c>
      <c r="I400" s="6">
        <f t="shared" si="73"/>
        <v>0.3746065934159116</v>
      </c>
      <c r="J400" s="5">
        <f t="shared" si="74"/>
        <v>-0.37460659341591196</v>
      </c>
      <c r="L400" s="4">
        <v>398</v>
      </c>
      <c r="M400" s="5">
        <f t="shared" si="75"/>
        <v>6.946410422937432</v>
      </c>
      <c r="N400" s="6">
        <f t="shared" si="76"/>
        <v>0.6156614753256584</v>
      </c>
      <c r="O400" s="8">
        <f>IF('Sinus (gesamt)'!$J$22&lt;&gt;"",SIN(RADIANS(L400*'Sinus (gesamt)'!$F$22/50))*'Sinus (gesamt)'!$F$21/100,"")</f>
      </c>
      <c r="P400" s="9">
        <f>IF('Sinus (gesamt)'!$J$21&lt;&gt;"",N400+SIN(RADIANS(L400*'Sinus (gesamt)'!$F$22/50))*'Sinus (gesamt)'!$F$21/100,"")</f>
        <v>0.6052425846656426</v>
      </c>
    </row>
    <row r="401" spans="1:16" ht="12.75">
      <c r="A401" s="4">
        <v>399</v>
      </c>
      <c r="B401" s="5">
        <f t="shared" si="68"/>
        <v>6.963863715457375</v>
      </c>
      <c r="C401" s="6">
        <f t="shared" si="69"/>
        <v>0.6293203910498375</v>
      </c>
      <c r="D401" s="4">
        <f t="shared" si="66"/>
        <v>639</v>
      </c>
      <c r="E401" s="5">
        <f t="shared" si="70"/>
        <v>11.152653920243766</v>
      </c>
      <c r="F401" s="6">
        <f t="shared" si="71"/>
        <v>-0.9876883405951377</v>
      </c>
      <c r="G401" s="4">
        <f t="shared" si="67"/>
        <v>519</v>
      </c>
      <c r="H401" s="5">
        <f t="shared" si="72"/>
        <v>9.05825881785057</v>
      </c>
      <c r="I401" s="6">
        <f t="shared" si="73"/>
        <v>0.3583679495453009</v>
      </c>
      <c r="J401" s="5">
        <f t="shared" si="74"/>
        <v>-0.35836794954530016</v>
      </c>
      <c r="L401" s="4">
        <v>399</v>
      </c>
      <c r="M401" s="5">
        <f t="shared" si="75"/>
        <v>6.963863715457375</v>
      </c>
      <c r="N401" s="6">
        <f t="shared" si="76"/>
        <v>0.6293203910498375</v>
      </c>
      <c r="O401" s="8">
        <f>IF('Sinus (gesamt)'!$J$22&lt;&gt;"",SIN(RADIANS(L401*'Sinus (gesamt)'!$F$22/50))*'Sinus (gesamt)'!$F$21/100,"")</f>
      </c>
      <c r="P401" s="9">
        <f>IF('Sinus (gesamt)'!$J$21&lt;&gt;"",N401+SIN(RADIANS(L401*'Sinus (gesamt)'!$F$22/50))*'Sinus (gesamt)'!$F$21/100,"")</f>
        <v>0.6137912483436865</v>
      </c>
    </row>
    <row r="402" spans="1:16" ht="12.75">
      <c r="A402" s="4">
        <v>400</v>
      </c>
      <c r="B402" s="5">
        <f t="shared" si="68"/>
        <v>6.981317007977318</v>
      </c>
      <c r="C402" s="6">
        <f t="shared" si="69"/>
        <v>0.6427876096865391</v>
      </c>
      <c r="D402" s="4">
        <f t="shared" si="66"/>
        <v>640</v>
      </c>
      <c r="E402" s="5">
        <f t="shared" si="70"/>
        <v>11.170107212763709</v>
      </c>
      <c r="F402" s="6">
        <f t="shared" si="71"/>
        <v>-0.9848077530122081</v>
      </c>
      <c r="G402" s="4">
        <f t="shared" si="67"/>
        <v>520</v>
      </c>
      <c r="H402" s="5">
        <f t="shared" si="72"/>
        <v>9.075712110370514</v>
      </c>
      <c r="I402" s="6">
        <f t="shared" si="73"/>
        <v>0.3420201433256687</v>
      </c>
      <c r="J402" s="5">
        <f t="shared" si="74"/>
        <v>-0.342020143325669</v>
      </c>
      <c r="L402" s="4">
        <v>400</v>
      </c>
      <c r="M402" s="5">
        <f t="shared" si="75"/>
        <v>6.981317007977318</v>
      </c>
      <c r="N402" s="6">
        <f t="shared" si="76"/>
        <v>0.6427876096865391</v>
      </c>
      <c r="O402" s="8">
        <f>IF('Sinus (gesamt)'!$J$22&lt;&gt;"",SIN(RADIANS(L402*'Sinus (gesamt)'!$F$22/50))*'Sinus (gesamt)'!$F$21/100,"")</f>
      </c>
      <c r="P402" s="9">
        <f>IF('Sinus (gesamt)'!$J$21&lt;&gt;"",N402+SIN(RADIANS(L402*'Sinus (gesamt)'!$F$22/50))*'Sinus (gesamt)'!$F$21/100,"")</f>
        <v>0.6222664010869989</v>
      </c>
    </row>
    <row r="403" spans="1:16" ht="12.75">
      <c r="A403" s="4">
        <v>401</v>
      </c>
      <c r="B403" s="5">
        <f t="shared" si="68"/>
        <v>6.998770300497261</v>
      </c>
      <c r="C403" s="6">
        <f t="shared" si="69"/>
        <v>0.656059028990507</v>
      </c>
      <c r="D403" s="4">
        <f t="shared" si="66"/>
        <v>641</v>
      </c>
      <c r="E403" s="5">
        <f t="shared" si="70"/>
        <v>11.187560505283653</v>
      </c>
      <c r="F403" s="6">
        <f t="shared" si="71"/>
        <v>-0.981627183447664</v>
      </c>
      <c r="G403" s="4">
        <f t="shared" si="67"/>
        <v>521</v>
      </c>
      <c r="H403" s="5">
        <f t="shared" si="72"/>
        <v>9.093165402890458</v>
      </c>
      <c r="I403" s="6">
        <f t="shared" si="73"/>
        <v>0.325568154457156</v>
      </c>
      <c r="J403" s="5">
        <f t="shared" si="74"/>
        <v>-0.3255681544571569</v>
      </c>
      <c r="L403" s="4">
        <v>401</v>
      </c>
      <c r="M403" s="5">
        <f t="shared" si="75"/>
        <v>6.998770300497261</v>
      </c>
      <c r="N403" s="6">
        <f t="shared" si="76"/>
        <v>0.656059028990507</v>
      </c>
      <c r="O403" s="8">
        <f>IF('Sinus (gesamt)'!$J$22&lt;&gt;"",SIN(RADIANS(L403*'Sinus (gesamt)'!$F$22/50))*'Sinus (gesamt)'!$F$21/100,"")</f>
      </c>
      <c r="P403" s="9">
        <f>IF('Sinus (gesamt)'!$J$21&lt;&gt;"",N403+SIN(RADIANS(L403*'Sinus (gesamt)'!$F$22/50))*'Sinus (gesamt)'!$F$21/100,"")</f>
        <v>0.630701933286065</v>
      </c>
    </row>
    <row r="404" spans="1:16" ht="12.75">
      <c r="A404" s="4">
        <v>402</v>
      </c>
      <c r="B404" s="5">
        <f t="shared" si="68"/>
        <v>7.016223593017205</v>
      </c>
      <c r="C404" s="6">
        <f t="shared" si="69"/>
        <v>0.6691306063588585</v>
      </c>
      <c r="D404" s="4">
        <f t="shared" si="66"/>
        <v>642</v>
      </c>
      <c r="E404" s="5">
        <f t="shared" si="70"/>
        <v>11.205013797803595</v>
      </c>
      <c r="F404" s="6">
        <f t="shared" si="71"/>
        <v>-0.9781476007338058</v>
      </c>
      <c r="G404" s="4">
        <f t="shared" si="67"/>
        <v>522</v>
      </c>
      <c r="H404" s="5">
        <f t="shared" si="72"/>
        <v>9.1106186954104</v>
      </c>
      <c r="I404" s="6">
        <f t="shared" si="73"/>
        <v>0.3090169943749478</v>
      </c>
      <c r="J404" s="5">
        <f t="shared" si="74"/>
        <v>-0.30901699437494734</v>
      </c>
      <c r="L404" s="4">
        <v>402</v>
      </c>
      <c r="M404" s="5">
        <f t="shared" si="75"/>
        <v>7.016223593017205</v>
      </c>
      <c r="N404" s="6">
        <f t="shared" si="76"/>
        <v>0.6691306063588585</v>
      </c>
      <c r="O404" s="8">
        <f>IF('Sinus (gesamt)'!$J$22&lt;&gt;"",SIN(RADIANS(L404*'Sinus (gesamt)'!$F$22/50))*'Sinus (gesamt)'!$F$21/100,"")</f>
      </c>
      <c r="P404" s="9">
        <f>IF('Sinus (gesamt)'!$J$21&lt;&gt;"",N404+SIN(RADIANS(L404*'Sinus (gesamt)'!$F$22/50))*'Sinus (gesamt)'!$F$21/100,"")</f>
        <v>0.6391306063588585</v>
      </c>
    </row>
    <row r="405" spans="1:16" ht="12.75">
      <c r="A405" s="4">
        <v>403</v>
      </c>
      <c r="B405" s="5">
        <f t="shared" si="68"/>
        <v>7.033676885537148</v>
      </c>
      <c r="C405" s="6">
        <f t="shared" si="69"/>
        <v>0.6819983600624986</v>
      </c>
      <c r="D405" s="4">
        <f t="shared" si="66"/>
        <v>643</v>
      </c>
      <c r="E405" s="5">
        <f t="shared" si="70"/>
        <v>11.222467090323539</v>
      </c>
      <c r="F405" s="6">
        <f t="shared" si="71"/>
        <v>-0.9743700647852354</v>
      </c>
      <c r="G405" s="4">
        <f t="shared" si="67"/>
        <v>523</v>
      </c>
      <c r="H405" s="5">
        <f t="shared" si="72"/>
        <v>9.128071987930344</v>
      </c>
      <c r="I405" s="6">
        <f t="shared" si="73"/>
        <v>0.2923717047227364</v>
      </c>
      <c r="J405" s="5">
        <f t="shared" si="74"/>
        <v>-0.29237170472273677</v>
      </c>
      <c r="L405" s="4">
        <v>403</v>
      </c>
      <c r="M405" s="5">
        <f t="shared" si="75"/>
        <v>7.033676885537148</v>
      </c>
      <c r="N405" s="6">
        <f t="shared" si="76"/>
        <v>0.6819983600624986</v>
      </c>
      <c r="O405" s="8">
        <f>IF('Sinus (gesamt)'!$J$22&lt;&gt;"",SIN(RADIANS(L405*'Sinus (gesamt)'!$F$22/50))*'Sinus (gesamt)'!$F$21/100,"")</f>
      </c>
      <c r="P405" s="9">
        <f>IF('Sinus (gesamt)'!$J$21&lt;&gt;"",N405+SIN(RADIANS(L405*'Sinus (gesamt)'!$F$22/50))*'Sinus (gesamt)'!$F$21/100,"")</f>
        <v>0.6475837738814361</v>
      </c>
    </row>
    <row r="406" spans="1:16" ht="12.75">
      <c r="A406" s="4">
        <v>404</v>
      </c>
      <c r="B406" s="5">
        <f t="shared" si="68"/>
        <v>7.051130178057091</v>
      </c>
      <c r="C406" s="6">
        <f t="shared" si="69"/>
        <v>0.6946583704589973</v>
      </c>
      <c r="D406" s="4">
        <f t="shared" si="66"/>
        <v>644</v>
      </c>
      <c r="E406" s="5">
        <f t="shared" si="70"/>
        <v>11.239920382843483</v>
      </c>
      <c r="F406" s="6">
        <f t="shared" si="71"/>
        <v>-0.9702957262759964</v>
      </c>
      <c r="G406" s="4">
        <f t="shared" si="67"/>
        <v>524</v>
      </c>
      <c r="H406" s="5">
        <f t="shared" si="72"/>
        <v>9.145525280450286</v>
      </c>
      <c r="I406" s="6">
        <f t="shared" si="73"/>
        <v>0.2756373558169999</v>
      </c>
      <c r="J406" s="5">
        <f t="shared" si="74"/>
        <v>-0.2756373558169991</v>
      </c>
      <c r="L406" s="4">
        <v>404</v>
      </c>
      <c r="M406" s="5">
        <f t="shared" si="75"/>
        <v>7.051130178057091</v>
      </c>
      <c r="N406" s="6">
        <f t="shared" si="76"/>
        <v>0.6946583704589973</v>
      </c>
      <c r="O406" s="8">
        <f>IF('Sinus (gesamt)'!$J$22&lt;&gt;"",SIN(RADIANS(L406*'Sinus (gesamt)'!$F$22/50))*'Sinus (gesamt)'!$F$21/100,"")</f>
      </c>
      <c r="P406" s="9">
        <f>IF('Sinus (gesamt)'!$J$21&lt;&gt;"",N406+SIN(RADIANS(L406*'Sinus (gesamt)'!$F$22/50))*'Sinus (gesamt)'!$F$21/100,"")</f>
        <v>0.6560911138778048</v>
      </c>
    </row>
    <row r="407" spans="1:16" ht="12.75">
      <c r="A407" s="4">
        <v>405</v>
      </c>
      <c r="B407" s="5">
        <f t="shared" si="68"/>
        <v>7.0685834705770345</v>
      </c>
      <c r="C407" s="6">
        <f t="shared" si="69"/>
        <v>0.7071067811865474</v>
      </c>
      <c r="D407" s="4">
        <f t="shared" si="66"/>
        <v>645</v>
      </c>
      <c r="E407" s="5">
        <f t="shared" si="70"/>
        <v>11.257373675363425</v>
      </c>
      <c r="F407" s="6">
        <f t="shared" si="71"/>
        <v>-0.9659258262890684</v>
      </c>
      <c r="G407" s="4">
        <f t="shared" si="67"/>
        <v>525</v>
      </c>
      <c r="H407" s="5">
        <f t="shared" si="72"/>
        <v>9.16297857297023</v>
      </c>
      <c r="I407" s="6">
        <f t="shared" si="73"/>
        <v>0.2588190451025208</v>
      </c>
      <c r="J407" s="5">
        <f t="shared" si="74"/>
        <v>-0.2588190451025211</v>
      </c>
      <c r="L407" s="4">
        <v>405</v>
      </c>
      <c r="M407" s="5">
        <f t="shared" si="75"/>
        <v>7.0685834705770345</v>
      </c>
      <c r="N407" s="6">
        <f t="shared" si="76"/>
        <v>0.7071067811865474</v>
      </c>
      <c r="O407" s="8">
        <f>IF('Sinus (gesamt)'!$J$22&lt;&gt;"",SIN(RADIANS(L407*'Sinus (gesamt)'!$F$22/50))*'Sinus (gesamt)'!$F$21/100,"")</f>
      </c>
      <c r="P407" s="9">
        <f>IF('Sinus (gesamt)'!$J$21&lt;&gt;"",N407+SIN(RADIANS(L407*'Sinus (gesamt)'!$F$22/50))*'Sinus (gesamt)'!$F$21/100,"")</f>
        <v>0.6646803743153545</v>
      </c>
    </row>
    <row r="408" spans="1:16" ht="12.75">
      <c r="A408" s="4">
        <v>406</v>
      </c>
      <c r="B408" s="5">
        <f t="shared" si="68"/>
        <v>7.086036763096978</v>
      </c>
      <c r="C408" s="6">
        <f t="shared" si="69"/>
        <v>0.7193398003386509</v>
      </c>
      <c r="D408" s="4">
        <f t="shared" si="66"/>
        <v>646</v>
      </c>
      <c r="E408" s="5">
        <f t="shared" si="70"/>
        <v>11.274826967883369</v>
      </c>
      <c r="F408" s="6">
        <f t="shared" si="71"/>
        <v>-0.9612616959383189</v>
      </c>
      <c r="G408" s="4">
        <f t="shared" si="67"/>
        <v>526</v>
      </c>
      <c r="H408" s="5">
        <f t="shared" si="72"/>
        <v>9.180431865490174</v>
      </c>
      <c r="I408" s="6">
        <f t="shared" si="73"/>
        <v>0.24192189559966712</v>
      </c>
      <c r="J408" s="5">
        <f t="shared" si="74"/>
        <v>-0.24192189559966804</v>
      </c>
      <c r="L408" s="4">
        <v>406</v>
      </c>
      <c r="M408" s="5">
        <f t="shared" si="75"/>
        <v>7.086036763096978</v>
      </c>
      <c r="N408" s="6">
        <f t="shared" si="76"/>
        <v>0.7193398003386509</v>
      </c>
      <c r="O408" s="8">
        <f>IF('Sinus (gesamt)'!$J$22&lt;&gt;"",SIN(RADIANS(L408*'Sinus (gesamt)'!$F$22/50))*'Sinus (gesamt)'!$F$21/100,"")</f>
      </c>
      <c r="P408" s="9">
        <f>IF('Sinus (gesamt)'!$J$21&lt;&gt;"",N408+SIN(RADIANS(L408*'Sinus (gesamt)'!$F$22/50))*'Sinus (gesamt)'!$F$21/100,"")</f>
        <v>0.6733771337515123</v>
      </c>
    </row>
    <row r="409" spans="1:16" ht="12.75">
      <c r="A409" s="4">
        <v>407</v>
      </c>
      <c r="B409" s="5">
        <f t="shared" si="68"/>
        <v>7.103490055616922</v>
      </c>
      <c r="C409" s="6">
        <f t="shared" si="69"/>
        <v>0.7313537016191707</v>
      </c>
      <c r="D409" s="4">
        <f t="shared" si="66"/>
        <v>647</v>
      </c>
      <c r="E409" s="5">
        <f t="shared" si="70"/>
        <v>11.292280260403313</v>
      </c>
      <c r="F409" s="6">
        <f t="shared" si="71"/>
        <v>-0.9563047559630353</v>
      </c>
      <c r="G409" s="4">
        <f t="shared" si="67"/>
        <v>527</v>
      </c>
      <c r="H409" s="5">
        <f t="shared" si="72"/>
        <v>9.197885158010116</v>
      </c>
      <c r="I409" s="6">
        <f t="shared" si="73"/>
        <v>0.22495105434386545</v>
      </c>
      <c r="J409" s="5">
        <f t="shared" si="74"/>
        <v>-0.22495105434386464</v>
      </c>
      <c r="L409" s="4">
        <v>407</v>
      </c>
      <c r="M409" s="5">
        <f t="shared" si="75"/>
        <v>7.103490055616922</v>
      </c>
      <c r="N409" s="6">
        <f t="shared" si="76"/>
        <v>0.7313537016191707</v>
      </c>
      <c r="O409" s="8">
        <f>IF('Sinus (gesamt)'!$J$22&lt;&gt;"",SIN(RADIANS(L409*'Sinus (gesamt)'!$F$22/50))*'Sinus (gesamt)'!$F$21/100,"")</f>
      </c>
      <c r="P409" s="9">
        <f>IF('Sinus (gesamt)'!$J$21&lt;&gt;"",N409+SIN(RADIANS(L409*'Sinus (gesamt)'!$F$22/50))*'Sinus (gesamt)'!$F$21/100,"")</f>
        <v>0.6822045789618311</v>
      </c>
    </row>
    <row r="410" spans="1:16" ht="12.75">
      <c r="A410" s="4">
        <v>408</v>
      </c>
      <c r="B410" s="5">
        <f t="shared" si="68"/>
        <v>7.120943348136865</v>
      </c>
      <c r="C410" s="6">
        <f t="shared" si="69"/>
        <v>0.7431448254773942</v>
      </c>
      <c r="D410" s="4">
        <f t="shared" si="66"/>
        <v>648</v>
      </c>
      <c r="E410" s="5">
        <f t="shared" si="70"/>
        <v>11.309733552923255</v>
      </c>
      <c r="F410" s="6">
        <f t="shared" si="71"/>
        <v>-0.9510565162951538</v>
      </c>
      <c r="G410" s="4">
        <f t="shared" si="67"/>
        <v>528</v>
      </c>
      <c r="H410" s="5">
        <f t="shared" si="72"/>
        <v>9.21533845053006</v>
      </c>
      <c r="I410" s="6">
        <f t="shared" si="73"/>
        <v>0.20791169081775912</v>
      </c>
      <c r="J410" s="5">
        <f t="shared" si="74"/>
        <v>-0.2079116908177595</v>
      </c>
      <c r="L410" s="4">
        <v>408</v>
      </c>
      <c r="M410" s="5">
        <f t="shared" si="75"/>
        <v>7.120943348136865</v>
      </c>
      <c r="N410" s="6">
        <f t="shared" si="76"/>
        <v>0.7431448254773942</v>
      </c>
      <c r="O410" s="8">
        <f>IF('Sinus (gesamt)'!$J$22&lt;&gt;"",SIN(RADIANS(L410*'Sinus (gesamt)'!$F$22/50))*'Sinus (gesamt)'!$F$21/100,"")</f>
      </c>
      <c r="P410" s="9">
        <f>IF('Sinus (gesamt)'!$J$21&lt;&gt;"",N410+SIN(RADIANS(L410*'Sinus (gesamt)'!$F$22/50))*'Sinus (gesamt)'!$F$21/100,"")</f>
        <v>0.6911833012503279</v>
      </c>
    </row>
    <row r="411" spans="1:16" ht="12.75">
      <c r="A411" s="4">
        <v>409</v>
      </c>
      <c r="B411" s="5">
        <f t="shared" si="68"/>
        <v>7.138396640656808</v>
      </c>
      <c r="C411" s="6">
        <f t="shared" si="69"/>
        <v>0.7547095802227719</v>
      </c>
      <c r="D411" s="4">
        <f t="shared" si="66"/>
        <v>649</v>
      </c>
      <c r="E411" s="5">
        <f t="shared" si="70"/>
        <v>11.3271868454432</v>
      </c>
      <c r="F411" s="6">
        <f t="shared" si="71"/>
        <v>-0.9455185755993167</v>
      </c>
      <c r="G411" s="4">
        <f t="shared" si="67"/>
        <v>529</v>
      </c>
      <c r="H411" s="5">
        <f t="shared" si="72"/>
        <v>9.232791743050003</v>
      </c>
      <c r="I411" s="6">
        <f t="shared" si="73"/>
        <v>0.19080899537654564</v>
      </c>
      <c r="J411" s="5">
        <f t="shared" si="74"/>
        <v>-0.19080899537654483</v>
      </c>
      <c r="L411" s="4">
        <v>409</v>
      </c>
      <c r="M411" s="5">
        <f t="shared" si="75"/>
        <v>7.138396640656808</v>
      </c>
      <c r="N411" s="6">
        <f t="shared" si="76"/>
        <v>0.7547095802227719</v>
      </c>
      <c r="O411" s="8">
        <f>IF('Sinus (gesamt)'!$J$22&lt;&gt;"",SIN(RADIANS(L411*'Sinus (gesamt)'!$F$22/50))*'Sinus (gesamt)'!$F$21/100,"")</f>
      </c>
      <c r="P411" s="9">
        <f>IF('Sinus (gesamt)'!$J$21&lt;&gt;"",N411+SIN(RADIANS(L411*'Sinus (gesamt)'!$F$22/50))*'Sinus (gesamt)'!$F$21/100,"")</f>
        <v>0.7003311130005729</v>
      </c>
    </row>
    <row r="412" spans="1:16" ht="12.75">
      <c r="A412" s="4">
        <v>410</v>
      </c>
      <c r="B412" s="5">
        <f t="shared" si="68"/>
        <v>7.155849933176751</v>
      </c>
      <c r="C412" s="6">
        <f t="shared" si="69"/>
        <v>0.7660444431189778</v>
      </c>
      <c r="D412" s="4">
        <f t="shared" si="66"/>
        <v>650</v>
      </c>
      <c r="E412" s="5">
        <f t="shared" si="70"/>
        <v>11.344640137963141</v>
      </c>
      <c r="F412" s="6">
        <f t="shared" si="71"/>
        <v>-0.9396926207859086</v>
      </c>
      <c r="G412" s="4">
        <f t="shared" si="67"/>
        <v>530</v>
      </c>
      <c r="H412" s="5">
        <f t="shared" si="72"/>
        <v>9.250245035569947</v>
      </c>
      <c r="I412" s="6">
        <f t="shared" si="73"/>
        <v>0.1736481776669305</v>
      </c>
      <c r="J412" s="5">
        <f t="shared" si="74"/>
        <v>-0.17364817766693086</v>
      </c>
      <c r="L412" s="4">
        <v>410</v>
      </c>
      <c r="M412" s="5">
        <f t="shared" si="75"/>
        <v>7.155849933176751</v>
      </c>
      <c r="N412" s="6">
        <f t="shared" si="76"/>
        <v>0.7660444431189778</v>
      </c>
      <c r="O412" s="8">
        <f>IF('Sinus (gesamt)'!$J$22&lt;&gt;"",SIN(RADIANS(L412*'Sinus (gesamt)'!$F$22/50))*'Sinus (gesamt)'!$F$21/100,"")</f>
      </c>
      <c r="P412" s="9">
        <f>IF('Sinus (gesamt)'!$J$21&lt;&gt;"",N412+SIN(RADIANS(L412*'Sinus (gesamt)'!$F$22/50))*'Sinus (gesamt)'!$F$21/100,"")</f>
        <v>0.7096628858718234</v>
      </c>
    </row>
    <row r="413" spans="1:16" ht="12.75">
      <c r="A413" s="4">
        <v>411</v>
      </c>
      <c r="B413" s="5">
        <f t="shared" si="68"/>
        <v>7.173303225696695</v>
      </c>
      <c r="C413" s="6">
        <f t="shared" si="69"/>
        <v>0.7771459614569711</v>
      </c>
      <c r="D413" s="4">
        <f t="shared" si="66"/>
        <v>651</v>
      </c>
      <c r="E413" s="5">
        <f t="shared" si="70"/>
        <v>11.362093430483085</v>
      </c>
      <c r="F413" s="6">
        <f t="shared" si="71"/>
        <v>-0.9335804264972019</v>
      </c>
      <c r="G413" s="4">
        <f t="shared" si="67"/>
        <v>531</v>
      </c>
      <c r="H413" s="5">
        <f t="shared" si="72"/>
        <v>9.26769832808989</v>
      </c>
      <c r="I413" s="6">
        <f t="shared" si="73"/>
        <v>0.15643446504023034</v>
      </c>
      <c r="J413" s="5">
        <f t="shared" si="74"/>
        <v>-0.15643446504023073</v>
      </c>
      <c r="L413" s="4">
        <v>411</v>
      </c>
      <c r="M413" s="5">
        <f t="shared" si="75"/>
        <v>7.173303225696695</v>
      </c>
      <c r="N413" s="6">
        <f t="shared" si="76"/>
        <v>0.7771459614569711</v>
      </c>
      <c r="O413" s="8">
        <f>IF('Sinus (gesamt)'!$J$22&lt;&gt;"",SIN(RADIANS(L413*'Sinus (gesamt)'!$F$22/50))*'Sinus (gesamt)'!$F$21/100,"")</f>
      </c>
      <c r="P413" s="9">
        <f>IF('Sinus (gesamt)'!$J$21&lt;&gt;"",N413+SIN(RADIANS(L413*'Sinus (gesamt)'!$F$22/50))*'Sinus (gesamt)'!$F$21/100,"")</f>
        <v>0.719190411879627</v>
      </c>
    </row>
    <row r="414" spans="1:16" ht="12.75">
      <c r="A414" s="4">
        <v>412</v>
      </c>
      <c r="B414" s="5">
        <f t="shared" si="68"/>
        <v>7.190756518216638</v>
      </c>
      <c r="C414" s="6">
        <f t="shared" si="69"/>
        <v>0.788010753606722</v>
      </c>
      <c r="D414" s="4">
        <f t="shared" si="66"/>
        <v>652</v>
      </c>
      <c r="E414" s="5">
        <f t="shared" si="70"/>
        <v>11.37954672300303</v>
      </c>
      <c r="F414" s="6">
        <f t="shared" si="71"/>
        <v>-0.9271838545667872</v>
      </c>
      <c r="G414" s="4">
        <f t="shared" si="67"/>
        <v>532</v>
      </c>
      <c r="H414" s="5">
        <f t="shared" si="72"/>
        <v>9.285151620609833</v>
      </c>
      <c r="I414" s="6">
        <f t="shared" si="73"/>
        <v>0.139173100960066</v>
      </c>
      <c r="J414" s="5">
        <f t="shared" si="74"/>
        <v>-0.1391731009600652</v>
      </c>
      <c r="L414" s="4">
        <v>412</v>
      </c>
      <c r="M414" s="5">
        <f t="shared" si="75"/>
        <v>7.190756518216638</v>
      </c>
      <c r="N414" s="6">
        <f t="shared" si="76"/>
        <v>0.788010753606722</v>
      </c>
      <c r="O414" s="8">
        <f>IF('Sinus (gesamt)'!$J$22&lt;&gt;"",SIN(RADIANS(L414*'Sinus (gesamt)'!$F$22/50))*'Sinus (gesamt)'!$F$21/100,"")</f>
      </c>
      <c r="P414" s="9">
        <f>IF('Sinus (gesamt)'!$J$21&lt;&gt;"",N414+SIN(RADIANS(L414*'Sinus (gesamt)'!$F$22/50))*'Sinus (gesamt)'!$F$21/100,"")</f>
        <v>0.7289222884259895</v>
      </c>
    </row>
    <row r="415" spans="1:16" ht="12.75">
      <c r="A415" s="4">
        <v>413</v>
      </c>
      <c r="B415" s="5">
        <f t="shared" si="68"/>
        <v>7.208209810736581</v>
      </c>
      <c r="C415" s="6">
        <f t="shared" si="69"/>
        <v>0.7986355100472928</v>
      </c>
      <c r="D415" s="4">
        <f t="shared" si="66"/>
        <v>653</v>
      </c>
      <c r="E415" s="5">
        <f t="shared" si="70"/>
        <v>11.397000015522972</v>
      </c>
      <c r="F415" s="6">
        <f t="shared" si="71"/>
        <v>-0.9205048534524405</v>
      </c>
      <c r="G415" s="4">
        <f t="shared" si="67"/>
        <v>533</v>
      </c>
      <c r="H415" s="5">
        <f t="shared" si="72"/>
        <v>9.302604913129777</v>
      </c>
      <c r="I415" s="6">
        <f t="shared" si="73"/>
        <v>0.12186934340514735</v>
      </c>
      <c r="J415" s="5">
        <f t="shared" si="74"/>
        <v>-0.12186934340514766</v>
      </c>
      <c r="L415" s="4">
        <v>413</v>
      </c>
      <c r="M415" s="5">
        <f t="shared" si="75"/>
        <v>7.208209810736581</v>
      </c>
      <c r="N415" s="6">
        <f t="shared" si="76"/>
        <v>0.7986355100472928</v>
      </c>
      <c r="O415" s="8">
        <f>IF('Sinus (gesamt)'!$J$22&lt;&gt;"",SIN(RADIANS(L415*'Sinus (gesamt)'!$F$22/50))*'Sinus (gesamt)'!$F$21/100,"")</f>
      </c>
      <c r="P415" s="9">
        <f>IF('Sinus (gesamt)'!$J$21&lt;&gt;"",N415+SIN(RADIANS(L415*'Sinus (gesamt)'!$F$22/50))*'Sinus (gesamt)'!$F$21/100,"")</f>
        <v>0.7388638281617881</v>
      </c>
    </row>
    <row r="416" spans="1:16" ht="12.75">
      <c r="A416" s="4">
        <v>414</v>
      </c>
      <c r="B416" s="5">
        <f t="shared" si="68"/>
        <v>7.225663103256524</v>
      </c>
      <c r="C416" s="6">
        <f t="shared" si="69"/>
        <v>0.8090169943749472</v>
      </c>
      <c r="D416" s="4">
        <f t="shared" si="66"/>
        <v>654</v>
      </c>
      <c r="E416" s="5">
        <f t="shared" si="70"/>
        <v>11.414453308042916</v>
      </c>
      <c r="F416" s="6">
        <f t="shared" si="71"/>
        <v>-0.9135454576426009</v>
      </c>
      <c r="G416" s="4">
        <f t="shared" si="67"/>
        <v>534</v>
      </c>
      <c r="H416" s="5">
        <f t="shared" si="72"/>
        <v>9.320058205649719</v>
      </c>
      <c r="I416" s="6">
        <f t="shared" si="73"/>
        <v>0.10452846326765443</v>
      </c>
      <c r="J416" s="5">
        <f t="shared" si="74"/>
        <v>-0.10452846326765364</v>
      </c>
      <c r="L416" s="4">
        <v>414</v>
      </c>
      <c r="M416" s="5">
        <f t="shared" si="75"/>
        <v>7.225663103256524</v>
      </c>
      <c r="N416" s="6">
        <f t="shared" si="76"/>
        <v>0.8090169943749472</v>
      </c>
      <c r="O416" s="8">
        <f>IF('Sinus (gesamt)'!$J$22&lt;&gt;"",SIN(RADIANS(L416*'Sinus (gesamt)'!$F$22/50))*'Sinus (gesamt)'!$F$21/100,"")</f>
      </c>
      <c r="P416" s="9">
        <f>IF('Sinus (gesamt)'!$J$21&lt;&gt;"",N416+SIN(RADIANS(L416*'Sinus (gesamt)'!$F$22/50))*'Sinus (gesamt)'!$F$21/100,"")</f>
        <v>0.7490169943749472</v>
      </c>
    </row>
    <row r="417" spans="1:16" ht="12.75">
      <c r="A417" s="4">
        <v>415</v>
      </c>
      <c r="B417" s="5">
        <f t="shared" si="68"/>
        <v>7.243116395776467</v>
      </c>
      <c r="C417" s="6">
        <f t="shared" si="69"/>
        <v>0.8191520442889915</v>
      </c>
      <c r="D417" s="4">
        <f t="shared" si="66"/>
        <v>655</v>
      </c>
      <c r="E417" s="5">
        <f t="shared" si="70"/>
        <v>11.431906600562858</v>
      </c>
      <c r="F417" s="6">
        <f t="shared" si="71"/>
        <v>-0.9063077870366504</v>
      </c>
      <c r="G417" s="4">
        <f t="shared" si="67"/>
        <v>535</v>
      </c>
      <c r="H417" s="5">
        <f t="shared" si="72"/>
        <v>9.337511498169663</v>
      </c>
      <c r="I417" s="6">
        <f t="shared" si="73"/>
        <v>0.08715574274765844</v>
      </c>
      <c r="J417" s="5">
        <f t="shared" si="74"/>
        <v>-0.08715574274765892</v>
      </c>
      <c r="L417" s="4">
        <v>415</v>
      </c>
      <c r="M417" s="5">
        <f t="shared" si="75"/>
        <v>7.243116395776467</v>
      </c>
      <c r="N417" s="6">
        <f t="shared" si="76"/>
        <v>0.8191520442889915</v>
      </c>
      <c r="O417" s="8">
        <f>IF('Sinus (gesamt)'!$J$22&lt;&gt;"",SIN(RADIANS(L417*'Sinus (gesamt)'!$F$22/50))*'Sinus (gesamt)'!$F$21/100,"")</f>
      </c>
      <c r="P417" s="9">
        <f>IF('Sinus (gesamt)'!$J$21&lt;&gt;"",N417+SIN(RADIANS(L417*'Sinus (gesamt)'!$F$22/50))*'Sinus (gesamt)'!$F$21/100,"")</f>
        <v>0.7593803624034867</v>
      </c>
    </row>
    <row r="418" spans="1:16" ht="12.75">
      <c r="A418" s="4">
        <v>416</v>
      </c>
      <c r="B418" s="5">
        <f t="shared" si="68"/>
        <v>7.260569688296411</v>
      </c>
      <c r="C418" s="6">
        <f t="shared" si="69"/>
        <v>0.8290375725550418</v>
      </c>
      <c r="D418" s="4">
        <f t="shared" si="66"/>
        <v>656</v>
      </c>
      <c r="E418" s="5">
        <f t="shared" si="70"/>
        <v>11.449359893082802</v>
      </c>
      <c r="F418" s="6">
        <f t="shared" si="71"/>
        <v>-0.8987940462991671</v>
      </c>
      <c r="G418" s="4">
        <f t="shared" si="67"/>
        <v>536</v>
      </c>
      <c r="H418" s="5">
        <f t="shared" si="72"/>
        <v>9.354964790689607</v>
      </c>
      <c r="I418" s="6">
        <f t="shared" si="73"/>
        <v>0.06975647374412487</v>
      </c>
      <c r="J418" s="5">
        <f t="shared" si="74"/>
        <v>-0.0697564737441253</v>
      </c>
      <c r="L418" s="4">
        <v>416</v>
      </c>
      <c r="M418" s="5">
        <f t="shared" si="75"/>
        <v>7.260569688296411</v>
      </c>
      <c r="N418" s="6">
        <f t="shared" si="76"/>
        <v>0.8290375725550418</v>
      </c>
      <c r="O418" s="8">
        <f>IF('Sinus (gesamt)'!$J$22&lt;&gt;"",SIN(RADIANS(L418*'Sinus (gesamt)'!$F$22/50))*'Sinus (gesamt)'!$F$21/100,"")</f>
      </c>
      <c r="P418" s="9">
        <f>IF('Sinus (gesamt)'!$J$21&lt;&gt;"",N418+SIN(RADIANS(L418*'Sinus (gesamt)'!$F$22/50))*'Sinus (gesamt)'!$F$21/100,"")</f>
        <v>0.7699491073743093</v>
      </c>
    </row>
    <row r="419" spans="1:16" ht="12.75">
      <c r="A419" s="4">
        <v>417</v>
      </c>
      <c r="B419" s="5">
        <f t="shared" si="68"/>
        <v>7.278022980816354</v>
      </c>
      <c r="C419" s="6">
        <f t="shared" si="69"/>
        <v>0.838670567945424</v>
      </c>
      <c r="D419" s="4">
        <f t="shared" si="66"/>
        <v>657</v>
      </c>
      <c r="E419" s="5">
        <f t="shared" si="70"/>
        <v>11.466813185602746</v>
      </c>
      <c r="F419" s="6">
        <f t="shared" si="71"/>
        <v>-0.8910065241883677</v>
      </c>
      <c r="G419" s="4">
        <f t="shared" si="67"/>
        <v>537</v>
      </c>
      <c r="H419" s="5">
        <f t="shared" si="72"/>
        <v>9.37241808320955</v>
      </c>
      <c r="I419" s="6">
        <f t="shared" si="73"/>
        <v>0.052335956242944494</v>
      </c>
      <c r="J419" s="5">
        <f t="shared" si="74"/>
        <v>-0.052335956242943626</v>
      </c>
      <c r="L419" s="4">
        <v>417</v>
      </c>
      <c r="M419" s="5">
        <f t="shared" si="75"/>
        <v>7.278022980816354</v>
      </c>
      <c r="N419" s="6">
        <f t="shared" si="76"/>
        <v>0.838670567945424</v>
      </c>
      <c r="O419" s="8">
        <f>IF('Sinus (gesamt)'!$J$22&lt;&gt;"",SIN(RADIANS(L419*'Sinus (gesamt)'!$F$22/50))*'Sinus (gesamt)'!$F$21/100,"")</f>
      </c>
      <c r="P419" s="9">
        <f>IF('Sinus (gesamt)'!$J$21&lt;&gt;"",N419+SIN(RADIANS(L419*'Sinus (gesamt)'!$F$22/50))*'Sinus (gesamt)'!$F$21/100,"")</f>
        <v>0.7807150183680799</v>
      </c>
    </row>
    <row r="420" spans="1:16" ht="12.75">
      <c r="A420" s="4">
        <v>418</v>
      </c>
      <c r="B420" s="5">
        <f t="shared" si="68"/>
        <v>7.2954762733362974</v>
      </c>
      <c r="C420" s="6">
        <f t="shared" si="69"/>
        <v>0.8480480961564258</v>
      </c>
      <c r="D420" s="4">
        <f t="shared" si="66"/>
        <v>658</v>
      </c>
      <c r="E420" s="5">
        <f t="shared" si="70"/>
        <v>11.484266478122688</v>
      </c>
      <c r="F420" s="6">
        <f t="shared" si="71"/>
        <v>-0.8829475928589272</v>
      </c>
      <c r="G420" s="4">
        <f t="shared" si="67"/>
        <v>538</v>
      </c>
      <c r="H420" s="5">
        <f t="shared" si="72"/>
        <v>9.389871375729493</v>
      </c>
      <c r="I420" s="6">
        <f t="shared" si="73"/>
        <v>0.03489949670250094</v>
      </c>
      <c r="J420" s="5">
        <f t="shared" si="74"/>
        <v>-0.034899496702501365</v>
      </c>
      <c r="L420" s="4">
        <v>418</v>
      </c>
      <c r="M420" s="5">
        <f t="shared" si="75"/>
        <v>7.2954762733362974</v>
      </c>
      <c r="N420" s="6">
        <f t="shared" si="76"/>
        <v>0.8480480961564258</v>
      </c>
      <c r="O420" s="8">
        <f>IF('Sinus (gesamt)'!$J$22&lt;&gt;"",SIN(RADIANS(L420*'Sinus (gesamt)'!$F$22/50))*'Sinus (gesamt)'!$F$21/100,"")</f>
      </c>
      <c r="P420" s="9">
        <f>IF('Sinus (gesamt)'!$J$21&lt;&gt;"",N420+SIN(RADIANS(L420*'Sinus (gesamt)'!$F$22/50))*'Sinus (gesamt)'!$F$21/100,"")</f>
        <v>0.7916665389092713</v>
      </c>
    </row>
    <row r="421" spans="1:16" ht="12.75">
      <c r="A421" s="4">
        <v>419</v>
      </c>
      <c r="B421" s="5">
        <f t="shared" si="68"/>
        <v>7.3129295658562405</v>
      </c>
      <c r="C421" s="6">
        <f t="shared" si="69"/>
        <v>0.8571673007021121</v>
      </c>
      <c r="D421" s="4">
        <f t="shared" si="66"/>
        <v>659</v>
      </c>
      <c r="E421" s="5">
        <f t="shared" si="70"/>
        <v>11.501719770642632</v>
      </c>
      <c r="F421" s="6">
        <f t="shared" si="71"/>
        <v>-0.8746197071393957</v>
      </c>
      <c r="G421" s="4">
        <f t="shared" si="67"/>
        <v>539</v>
      </c>
      <c r="H421" s="5">
        <f t="shared" si="72"/>
        <v>9.407324668249437</v>
      </c>
      <c r="I421" s="6">
        <f t="shared" si="73"/>
        <v>0.017452406437282793</v>
      </c>
      <c r="J421" s="5">
        <f t="shared" si="74"/>
        <v>-0.01745240643728363</v>
      </c>
      <c r="L421" s="4">
        <v>419</v>
      </c>
      <c r="M421" s="5">
        <f t="shared" si="75"/>
        <v>7.3129295658562405</v>
      </c>
      <c r="N421" s="6">
        <f t="shared" si="76"/>
        <v>0.8571673007021121</v>
      </c>
      <c r="O421" s="8">
        <f>IF('Sinus (gesamt)'!$J$22&lt;&gt;"",SIN(RADIANS(L421*'Sinus (gesamt)'!$F$22/50))*'Sinus (gesamt)'!$F$21/100,"")</f>
      </c>
      <c r="P421" s="9">
        <f>IF('Sinus (gesamt)'!$J$21&lt;&gt;"",N421+SIN(RADIANS(L421*'Sinus (gesamt)'!$F$22/50))*'Sinus (gesamt)'!$F$21/100,"")</f>
        <v>0.8027888334799131</v>
      </c>
    </row>
    <row r="422" spans="1:16" ht="12.75">
      <c r="A422" s="4">
        <v>420</v>
      </c>
      <c r="B422" s="5">
        <f t="shared" si="68"/>
        <v>7.3303828583761845</v>
      </c>
      <c r="C422" s="6">
        <f t="shared" si="69"/>
        <v>0.8660254037844388</v>
      </c>
      <c r="D422" s="4">
        <f t="shared" si="66"/>
        <v>660</v>
      </c>
      <c r="E422" s="5">
        <f t="shared" si="70"/>
        <v>11.519173063162574</v>
      </c>
      <c r="F422" s="6">
        <f t="shared" si="71"/>
        <v>-0.8660254037844392</v>
      </c>
      <c r="G422" s="4">
        <f t="shared" si="67"/>
        <v>540</v>
      </c>
      <c r="H422" s="5">
        <f t="shared" si="72"/>
        <v>9.42477796076938</v>
      </c>
      <c r="I422" s="6">
        <f t="shared" si="73"/>
        <v>3.67544536472586E-16</v>
      </c>
      <c r="J422" s="5">
        <f t="shared" si="74"/>
        <v>0</v>
      </c>
      <c r="L422" s="4">
        <v>420</v>
      </c>
      <c r="M422" s="5">
        <f t="shared" si="75"/>
        <v>7.3303828583761845</v>
      </c>
      <c r="N422" s="6">
        <f t="shared" si="76"/>
        <v>0.8660254037844388</v>
      </c>
      <c r="O422" s="8">
        <f>IF('Sinus (gesamt)'!$J$22&lt;&gt;"",SIN(RADIANS(L422*'Sinus (gesamt)'!$F$22/50))*'Sinus (gesamt)'!$F$21/100,"")</f>
      </c>
      <c r="P422" s="9">
        <f>IF('Sinus (gesamt)'!$J$21&lt;&gt;"",N422+SIN(RADIANS(L422*'Sinus (gesamt)'!$F$22/50))*'Sinus (gesamt)'!$F$21/100,"")</f>
        <v>0.8140638795573725</v>
      </c>
    </row>
    <row r="423" spans="1:16" ht="12.75">
      <c r="A423" s="4">
        <v>421</v>
      </c>
      <c r="B423" s="5">
        <f t="shared" si="68"/>
        <v>7.347836150896128</v>
      </c>
      <c r="C423" s="6">
        <f t="shared" si="69"/>
        <v>0.8746197071393959</v>
      </c>
      <c r="D423" s="4">
        <f t="shared" si="66"/>
        <v>661</v>
      </c>
      <c r="E423" s="5">
        <f t="shared" si="70"/>
        <v>11.536626355682518</v>
      </c>
      <c r="F423" s="6">
        <f t="shared" si="71"/>
        <v>-0.8571673007021124</v>
      </c>
      <c r="G423" s="4">
        <f t="shared" si="67"/>
        <v>541</v>
      </c>
      <c r="H423" s="5">
        <f t="shared" si="72"/>
        <v>9.442231253289323</v>
      </c>
      <c r="I423" s="6">
        <f t="shared" si="73"/>
        <v>-0.017452406437283834</v>
      </c>
      <c r="J423" s="5">
        <f t="shared" si="74"/>
        <v>0.017452406437283408</v>
      </c>
      <c r="L423" s="4">
        <v>421</v>
      </c>
      <c r="M423" s="5">
        <f t="shared" si="75"/>
        <v>7.347836150896128</v>
      </c>
      <c r="N423" s="6">
        <f t="shared" si="76"/>
        <v>0.8746197071393959</v>
      </c>
      <c r="O423" s="8">
        <f>IF('Sinus (gesamt)'!$J$22&lt;&gt;"",SIN(RADIANS(L423*'Sinus (gesamt)'!$F$22/50))*'Sinus (gesamt)'!$F$21/100,"")</f>
      </c>
      <c r="P423" s="9">
        <f>IF('Sinus (gesamt)'!$J$21&lt;&gt;"",N423+SIN(RADIANS(L423*'Sinus (gesamt)'!$F$22/50))*'Sinus (gesamt)'!$F$21/100,"")</f>
        <v>0.8254705844820562</v>
      </c>
    </row>
    <row r="424" spans="1:16" ht="12.75">
      <c r="A424" s="4">
        <v>422</v>
      </c>
      <c r="B424" s="5">
        <f t="shared" si="68"/>
        <v>7.365289443416071</v>
      </c>
      <c r="C424" s="6">
        <f t="shared" si="69"/>
        <v>0.8829475928589269</v>
      </c>
      <c r="D424" s="4">
        <f t="shared" si="66"/>
        <v>662</v>
      </c>
      <c r="E424" s="5">
        <f t="shared" si="70"/>
        <v>11.554079648202462</v>
      </c>
      <c r="F424" s="6">
        <f t="shared" si="71"/>
        <v>-0.8480480961564258</v>
      </c>
      <c r="G424" s="4">
        <f t="shared" si="67"/>
        <v>542</v>
      </c>
      <c r="H424" s="5">
        <f t="shared" si="72"/>
        <v>9.459684545809266</v>
      </c>
      <c r="I424" s="6">
        <f t="shared" si="73"/>
        <v>-0.034899496702500206</v>
      </c>
      <c r="J424" s="5">
        <f t="shared" si="74"/>
        <v>0.03489949670250103</v>
      </c>
      <c r="L424" s="4">
        <v>422</v>
      </c>
      <c r="M424" s="5">
        <f t="shared" si="75"/>
        <v>7.365289443416071</v>
      </c>
      <c r="N424" s="6">
        <f t="shared" si="76"/>
        <v>0.8829475928589269</v>
      </c>
      <c r="O424" s="8">
        <f>IF('Sinus (gesamt)'!$J$22&lt;&gt;"",SIN(RADIANS(L424*'Sinus (gesamt)'!$F$22/50))*'Sinus (gesamt)'!$F$21/100,"")</f>
      </c>
      <c r="P424" s="9">
        <f>IF('Sinus (gesamt)'!$J$21&lt;&gt;"",N424+SIN(RADIANS(L424*'Sinus (gesamt)'!$F$22/50))*'Sinus (gesamt)'!$F$21/100,"")</f>
        <v>0.836984926271788</v>
      </c>
    </row>
    <row r="425" spans="1:16" ht="12.75">
      <c r="A425" s="4">
        <v>423</v>
      </c>
      <c r="B425" s="5">
        <f t="shared" si="68"/>
        <v>7.382742735936014</v>
      </c>
      <c r="C425" s="6">
        <f t="shared" si="69"/>
        <v>0.8910065241883677</v>
      </c>
      <c r="D425" s="4">
        <f t="shared" si="66"/>
        <v>663</v>
      </c>
      <c r="E425" s="5">
        <f t="shared" si="70"/>
        <v>11.571532940722404</v>
      </c>
      <c r="F425" s="6">
        <f t="shared" si="71"/>
        <v>-0.8386705679454244</v>
      </c>
      <c r="G425" s="4">
        <f t="shared" si="67"/>
        <v>543</v>
      </c>
      <c r="H425" s="5">
        <f t="shared" si="72"/>
        <v>9.47713783832921</v>
      </c>
      <c r="I425" s="6">
        <f t="shared" si="73"/>
        <v>-0.05233595624294376</v>
      </c>
      <c r="J425" s="5">
        <f t="shared" si="74"/>
        <v>0.05233595624294329</v>
      </c>
      <c r="L425" s="4">
        <v>423</v>
      </c>
      <c r="M425" s="5">
        <f t="shared" si="75"/>
        <v>7.382742735936014</v>
      </c>
      <c r="N425" s="6">
        <f t="shared" si="76"/>
        <v>0.8910065241883677</v>
      </c>
      <c r="O425" s="8">
        <f>IF('Sinus (gesamt)'!$J$22&lt;&gt;"",SIN(RADIANS(L425*'Sinus (gesamt)'!$F$22/50))*'Sinus (gesamt)'!$F$21/100,"")</f>
      </c>
      <c r="P425" s="9">
        <f>IF('Sinus (gesamt)'!$J$21&lt;&gt;"",N425+SIN(RADIANS(L425*'Sinus (gesamt)'!$F$22/50))*'Sinus (gesamt)'!$F$21/100,"")</f>
        <v>0.8485801173171749</v>
      </c>
    </row>
    <row r="426" spans="1:16" ht="12.75">
      <c r="A426" s="4">
        <v>424</v>
      </c>
      <c r="B426" s="5">
        <f t="shared" si="68"/>
        <v>7.400196028455957</v>
      </c>
      <c r="C426" s="6">
        <f t="shared" si="69"/>
        <v>0.8987940462991668</v>
      </c>
      <c r="D426" s="4">
        <f t="shared" si="66"/>
        <v>664</v>
      </c>
      <c r="E426" s="5">
        <f t="shared" si="70"/>
        <v>11.588986233242348</v>
      </c>
      <c r="F426" s="6">
        <f t="shared" si="71"/>
        <v>-0.8290375725550417</v>
      </c>
      <c r="G426" s="4">
        <f t="shared" si="67"/>
        <v>544</v>
      </c>
      <c r="H426" s="5">
        <f t="shared" si="72"/>
        <v>9.494591130849154</v>
      </c>
      <c r="I426" s="6">
        <f t="shared" si="73"/>
        <v>-0.06975647374412591</v>
      </c>
      <c r="J426" s="5">
        <f t="shared" si="74"/>
        <v>0.06975647374412508</v>
      </c>
      <c r="L426" s="4">
        <v>424</v>
      </c>
      <c r="M426" s="5">
        <f t="shared" si="75"/>
        <v>7.400196028455957</v>
      </c>
      <c r="N426" s="6">
        <f t="shared" si="76"/>
        <v>0.8987940462991668</v>
      </c>
      <c r="O426" s="8">
        <f>IF('Sinus (gesamt)'!$J$22&lt;&gt;"",SIN(RADIANS(L426*'Sinus (gesamt)'!$F$22/50))*'Sinus (gesamt)'!$F$21/100,"")</f>
      </c>
      <c r="P426" s="9">
        <f>IF('Sinus (gesamt)'!$J$21&lt;&gt;"",N426+SIN(RADIANS(L426*'Sinus (gesamt)'!$F$22/50))*'Sinus (gesamt)'!$F$21/100,"")</f>
        <v>0.8602267897179744</v>
      </c>
    </row>
    <row r="427" spans="1:16" ht="12.75">
      <c r="A427" s="4">
        <v>425</v>
      </c>
      <c r="B427" s="5">
        <f t="shared" si="68"/>
        <v>7.417649320975901</v>
      </c>
      <c r="C427" s="6">
        <f t="shared" si="69"/>
        <v>0.90630778703665</v>
      </c>
      <c r="D427" s="4">
        <f aca="true" t="shared" si="77" ref="D427:D490">A427+240</f>
        <v>665</v>
      </c>
      <c r="E427" s="5">
        <f t="shared" si="70"/>
        <v>11.606439525762292</v>
      </c>
      <c r="F427" s="6">
        <f t="shared" si="71"/>
        <v>-0.8191520442889915</v>
      </c>
      <c r="G427" s="4">
        <f aca="true" t="shared" si="78" ref="G427:G490">A427+120</f>
        <v>545</v>
      </c>
      <c r="H427" s="5">
        <f t="shared" si="72"/>
        <v>9.512044423369096</v>
      </c>
      <c r="I427" s="6">
        <f t="shared" si="73"/>
        <v>-0.08715574274765771</v>
      </c>
      <c r="J427" s="5">
        <f t="shared" si="74"/>
        <v>0.08715574274765858</v>
      </c>
      <c r="L427" s="4">
        <v>425</v>
      </c>
      <c r="M427" s="5">
        <f t="shared" si="75"/>
        <v>7.417649320975901</v>
      </c>
      <c r="N427" s="6">
        <f t="shared" si="76"/>
        <v>0.90630778703665</v>
      </c>
      <c r="O427" s="8">
        <f>IF('Sinus (gesamt)'!$J$22&lt;&gt;"",SIN(RADIANS(L427*'Sinus (gesamt)'!$F$22/50))*'Sinus (gesamt)'!$F$21/100,"")</f>
      </c>
      <c r="P427" s="9">
        <f>IF('Sinus (gesamt)'!$J$21&lt;&gt;"",N427+SIN(RADIANS(L427*'Sinus (gesamt)'!$F$22/50))*'Sinus (gesamt)'!$F$21/100,"")</f>
        <v>0.8718932008555872</v>
      </c>
    </row>
    <row r="428" spans="1:16" ht="12.75">
      <c r="A428" s="4">
        <v>426</v>
      </c>
      <c r="B428" s="5">
        <f t="shared" si="68"/>
        <v>7.435102613495844</v>
      </c>
      <c r="C428" s="6">
        <f t="shared" si="69"/>
        <v>0.9135454576426009</v>
      </c>
      <c r="D428" s="4">
        <f t="shared" si="77"/>
        <v>666</v>
      </c>
      <c r="E428" s="5">
        <f t="shared" si="70"/>
        <v>11.623892818282235</v>
      </c>
      <c r="F428" s="6">
        <f t="shared" si="71"/>
        <v>-0.8090169943749477</v>
      </c>
      <c r="G428" s="4">
        <f t="shared" si="78"/>
        <v>546</v>
      </c>
      <c r="H428" s="5">
        <f t="shared" si="72"/>
        <v>9.52949771588904</v>
      </c>
      <c r="I428" s="6">
        <f t="shared" si="73"/>
        <v>-0.10452846326765369</v>
      </c>
      <c r="J428" s="5">
        <f t="shared" si="74"/>
        <v>0.1045284632676532</v>
      </c>
      <c r="L428" s="4">
        <v>426</v>
      </c>
      <c r="M428" s="5">
        <f t="shared" si="75"/>
        <v>7.435102613495844</v>
      </c>
      <c r="N428" s="6">
        <f t="shared" si="76"/>
        <v>0.9135454576426009</v>
      </c>
      <c r="O428" s="8">
        <f>IF('Sinus (gesamt)'!$J$22&lt;&gt;"",SIN(RADIANS(L428*'Sinus (gesamt)'!$F$22/50))*'Sinus (gesamt)'!$F$21/100,"")</f>
      </c>
      <c r="P428" s="9">
        <f>IF('Sinus (gesamt)'!$J$21&lt;&gt;"",N428+SIN(RADIANS(L428*'Sinus (gesamt)'!$F$22/50))*'Sinus (gesamt)'!$F$21/100,"")</f>
        <v>0.8835454576426011</v>
      </c>
    </row>
    <row r="429" spans="1:16" ht="12.75">
      <c r="A429" s="4">
        <v>427</v>
      </c>
      <c r="B429" s="5">
        <f t="shared" si="68"/>
        <v>7.452555906015787</v>
      </c>
      <c r="C429" s="6">
        <f t="shared" si="69"/>
        <v>0.9205048534524403</v>
      </c>
      <c r="D429" s="4">
        <f t="shared" si="77"/>
        <v>667</v>
      </c>
      <c r="E429" s="5">
        <f t="shared" si="70"/>
        <v>11.641346110802179</v>
      </c>
      <c r="F429" s="6">
        <f t="shared" si="71"/>
        <v>-0.7986355100472927</v>
      </c>
      <c r="G429" s="4">
        <f t="shared" si="78"/>
        <v>547</v>
      </c>
      <c r="H429" s="5">
        <f t="shared" si="72"/>
        <v>9.546951008408982</v>
      </c>
      <c r="I429" s="6">
        <f t="shared" si="73"/>
        <v>-0.12186934340514662</v>
      </c>
      <c r="J429" s="5">
        <f t="shared" si="74"/>
        <v>0.12186934340514755</v>
      </c>
      <c r="L429" s="4">
        <v>427</v>
      </c>
      <c r="M429" s="5">
        <f t="shared" si="75"/>
        <v>7.452555906015787</v>
      </c>
      <c r="N429" s="6">
        <f t="shared" si="76"/>
        <v>0.9205048534524403</v>
      </c>
      <c r="O429" s="8">
        <f>IF('Sinus (gesamt)'!$J$22&lt;&gt;"",SIN(RADIANS(L429*'Sinus (gesamt)'!$F$22/50))*'Sinus (gesamt)'!$F$21/100,"")</f>
      </c>
      <c r="P429" s="9">
        <f>IF('Sinus (gesamt)'!$J$21&lt;&gt;"",N429+SIN(RADIANS(L429*'Sinus (gesamt)'!$F$22/50))*'Sinus (gesamt)'!$F$21/100,"")</f>
        <v>0.8951477577479984</v>
      </c>
    </row>
    <row r="430" spans="1:16" ht="12.75">
      <c r="A430" s="4">
        <v>428</v>
      </c>
      <c r="B430" s="5">
        <f t="shared" si="68"/>
        <v>7.47000919853573</v>
      </c>
      <c r="C430" s="6">
        <f t="shared" si="69"/>
        <v>0.9271838545667872</v>
      </c>
      <c r="D430" s="4">
        <f t="shared" si="77"/>
        <v>668</v>
      </c>
      <c r="E430" s="5">
        <f t="shared" si="70"/>
        <v>11.65879940332212</v>
      </c>
      <c r="F430" s="6">
        <f t="shared" si="71"/>
        <v>-0.7880107536067225</v>
      </c>
      <c r="G430" s="4">
        <f t="shared" si="78"/>
        <v>548</v>
      </c>
      <c r="H430" s="5">
        <f t="shared" si="72"/>
        <v>9.564404300928926</v>
      </c>
      <c r="I430" s="6">
        <f t="shared" si="73"/>
        <v>-0.13917310096006527</v>
      </c>
      <c r="J430" s="5">
        <f t="shared" si="74"/>
        <v>0.13917310096006474</v>
      </c>
      <c r="L430" s="4">
        <v>428</v>
      </c>
      <c r="M430" s="5">
        <f t="shared" si="75"/>
        <v>7.47000919853573</v>
      </c>
      <c r="N430" s="6">
        <f t="shared" si="76"/>
        <v>0.9271838545667872</v>
      </c>
      <c r="O430" s="8">
        <f>IF('Sinus (gesamt)'!$J$22&lt;&gt;"",SIN(RADIANS(L430*'Sinus (gesamt)'!$F$22/50))*'Sinus (gesamt)'!$F$21/100,"")</f>
      </c>
      <c r="P430" s="9">
        <f>IF('Sinus (gesamt)'!$J$21&lt;&gt;"",N430+SIN(RADIANS(L430*'Sinus (gesamt)'!$F$22/50))*'Sinus (gesamt)'!$F$21/100,"")</f>
        <v>0.906662645967247</v>
      </c>
    </row>
    <row r="431" spans="1:16" ht="12.75">
      <c r="A431" s="4">
        <v>429</v>
      </c>
      <c r="B431" s="5">
        <f t="shared" si="68"/>
        <v>7.487462491055674</v>
      </c>
      <c r="C431" s="6">
        <f t="shared" si="69"/>
        <v>0.9335804264972019</v>
      </c>
      <c r="D431" s="4">
        <f t="shared" si="77"/>
        <v>669</v>
      </c>
      <c r="E431" s="5">
        <f t="shared" si="70"/>
        <v>11.676252695842065</v>
      </c>
      <c r="F431" s="6">
        <f t="shared" si="71"/>
        <v>-0.777145961456971</v>
      </c>
      <c r="G431" s="4">
        <f t="shared" si="78"/>
        <v>549</v>
      </c>
      <c r="H431" s="5">
        <f t="shared" si="72"/>
        <v>9.58185759344887</v>
      </c>
      <c r="I431" s="6">
        <f t="shared" si="73"/>
        <v>-0.15643446504023137</v>
      </c>
      <c r="J431" s="5">
        <f t="shared" si="74"/>
        <v>0.15643446504023084</v>
      </c>
      <c r="L431" s="4">
        <v>429</v>
      </c>
      <c r="M431" s="5">
        <f t="shared" si="75"/>
        <v>7.487462491055674</v>
      </c>
      <c r="N431" s="6">
        <f t="shared" si="76"/>
        <v>0.9335804264972019</v>
      </c>
      <c r="O431" s="8">
        <f>IF('Sinus (gesamt)'!$J$22&lt;&gt;"",SIN(RADIANS(L431*'Sinus (gesamt)'!$F$22/50))*'Sinus (gesamt)'!$F$21/100,"")</f>
      </c>
      <c r="P431" s="9">
        <f>IF('Sinus (gesamt)'!$J$21&lt;&gt;"",N431+SIN(RADIANS(L431*'Sinus (gesamt)'!$F$22/50))*'Sinus (gesamt)'!$F$21/100,"")</f>
        <v>0.9180512837910504</v>
      </c>
    </row>
    <row r="432" spans="1:16" ht="12.75">
      <c r="A432" s="4">
        <v>430</v>
      </c>
      <c r="B432" s="5">
        <f t="shared" si="68"/>
        <v>7.504915783575617</v>
      </c>
      <c r="C432" s="6">
        <f t="shared" si="69"/>
        <v>0.9396926207859084</v>
      </c>
      <c r="D432" s="4">
        <f t="shared" si="77"/>
        <v>670</v>
      </c>
      <c r="E432" s="5">
        <f t="shared" si="70"/>
        <v>11.693705988362009</v>
      </c>
      <c r="F432" s="6">
        <f t="shared" si="71"/>
        <v>-0.7660444431189777</v>
      </c>
      <c r="G432" s="4">
        <f t="shared" si="78"/>
        <v>550</v>
      </c>
      <c r="H432" s="5">
        <f t="shared" si="72"/>
        <v>9.599310885968812</v>
      </c>
      <c r="I432" s="6">
        <f t="shared" si="73"/>
        <v>-0.17364817766692978</v>
      </c>
      <c r="J432" s="5">
        <f t="shared" si="74"/>
        <v>0.17364817766693075</v>
      </c>
      <c r="L432" s="4">
        <v>430</v>
      </c>
      <c r="M432" s="5">
        <f t="shared" si="75"/>
        <v>7.504915783575617</v>
      </c>
      <c r="N432" s="6">
        <f t="shared" si="76"/>
        <v>0.9396926207859084</v>
      </c>
      <c r="O432" s="8">
        <f>IF('Sinus (gesamt)'!$J$22&lt;&gt;"",SIN(RADIANS(L432*'Sinus (gesamt)'!$F$22/50))*'Sinus (gesamt)'!$F$21/100,"")</f>
      </c>
      <c r="P432" s="9">
        <f>IF('Sinus (gesamt)'!$J$21&lt;&gt;"",N432+SIN(RADIANS(L432*'Sinus (gesamt)'!$F$22/50))*'Sinus (gesamt)'!$F$21/100,"")</f>
        <v>0.9292737301258928</v>
      </c>
    </row>
    <row r="433" spans="1:16" ht="12.75">
      <c r="A433" s="4">
        <v>431</v>
      </c>
      <c r="B433" s="5">
        <f t="shared" si="68"/>
        <v>7.52236907609556</v>
      </c>
      <c r="C433" s="6">
        <f t="shared" si="69"/>
        <v>0.9455185755993167</v>
      </c>
      <c r="D433" s="4">
        <f t="shared" si="77"/>
        <v>671</v>
      </c>
      <c r="E433" s="5">
        <f t="shared" si="70"/>
        <v>11.711159280881951</v>
      </c>
      <c r="F433" s="6">
        <f t="shared" si="71"/>
        <v>-0.7547095802227723</v>
      </c>
      <c r="G433" s="4">
        <f t="shared" si="78"/>
        <v>551</v>
      </c>
      <c r="H433" s="5">
        <f t="shared" si="72"/>
        <v>9.616764178488756</v>
      </c>
      <c r="I433" s="6">
        <f t="shared" si="73"/>
        <v>-0.19080899537654492</v>
      </c>
      <c r="J433" s="5">
        <f t="shared" si="74"/>
        <v>0.1908089953765444</v>
      </c>
      <c r="L433" s="4">
        <v>431</v>
      </c>
      <c r="M433" s="5">
        <f t="shared" si="75"/>
        <v>7.52236907609556</v>
      </c>
      <c r="N433" s="6">
        <f t="shared" si="76"/>
        <v>0.9455185755993167</v>
      </c>
      <c r="O433" s="8">
        <f>IF('Sinus (gesamt)'!$J$22&lt;&gt;"",SIN(RADIANS(L433*'Sinus (gesamt)'!$F$22/50))*'Sinus (gesamt)'!$F$21/100,"")</f>
      </c>
      <c r="P433" s="9">
        <f>IF('Sinus (gesamt)'!$J$21&lt;&gt;"",N433+SIN(RADIANS(L433*'Sinus (gesamt)'!$F$22/50))*'Sinus (gesamt)'!$F$21/100,"")</f>
        <v>0.9402892310344573</v>
      </c>
    </row>
    <row r="434" spans="1:16" ht="12.75">
      <c r="A434" s="4">
        <v>432</v>
      </c>
      <c r="B434" s="5">
        <f t="shared" si="68"/>
        <v>7.5398223686155035</v>
      </c>
      <c r="C434" s="6">
        <f t="shared" si="69"/>
        <v>0.9510565162951535</v>
      </c>
      <c r="D434" s="4">
        <f t="shared" si="77"/>
        <v>672</v>
      </c>
      <c r="E434" s="5">
        <f t="shared" si="70"/>
        <v>11.728612573401895</v>
      </c>
      <c r="F434" s="6">
        <f t="shared" si="71"/>
        <v>-0.7431448254773941</v>
      </c>
      <c r="G434" s="4">
        <f t="shared" si="78"/>
        <v>552</v>
      </c>
      <c r="H434" s="5">
        <f t="shared" si="72"/>
        <v>9.634217471008698</v>
      </c>
      <c r="I434" s="6">
        <f t="shared" si="73"/>
        <v>-0.2079116908177584</v>
      </c>
      <c r="J434" s="5">
        <f t="shared" si="74"/>
        <v>0.2079116908177594</v>
      </c>
      <c r="L434" s="4">
        <v>432</v>
      </c>
      <c r="M434" s="5">
        <f t="shared" si="75"/>
        <v>7.5398223686155035</v>
      </c>
      <c r="N434" s="6">
        <f t="shared" si="76"/>
        <v>0.9510565162951535</v>
      </c>
      <c r="O434" s="8">
        <f>IF('Sinus (gesamt)'!$J$22&lt;&gt;"",SIN(RADIANS(L434*'Sinus (gesamt)'!$F$22/50))*'Sinus (gesamt)'!$F$21/100,"")</f>
      </c>
      <c r="P434" s="9">
        <f>IF('Sinus (gesamt)'!$J$21&lt;&gt;"",N434+SIN(RADIANS(L434*'Sinus (gesamt)'!$F$22/50))*'Sinus (gesamt)'!$F$21/100,"")</f>
        <v>0.9510565162951534</v>
      </c>
    </row>
    <row r="435" spans="1:16" ht="12.75">
      <c r="A435" s="4">
        <v>433</v>
      </c>
      <c r="B435" s="5">
        <f t="shared" si="68"/>
        <v>7.557275661135447</v>
      </c>
      <c r="C435" s="6">
        <f t="shared" si="69"/>
        <v>0.9563047559630353</v>
      </c>
      <c r="D435" s="4">
        <f t="shared" si="77"/>
        <v>673</v>
      </c>
      <c r="E435" s="5">
        <f t="shared" si="70"/>
        <v>11.746065865921837</v>
      </c>
      <c r="F435" s="6">
        <f t="shared" si="71"/>
        <v>-0.7313537016191711</v>
      </c>
      <c r="G435" s="4">
        <f t="shared" si="78"/>
        <v>553</v>
      </c>
      <c r="H435" s="5">
        <f t="shared" si="72"/>
        <v>9.651670763528642</v>
      </c>
      <c r="I435" s="6">
        <f t="shared" si="73"/>
        <v>-0.22495105434386473</v>
      </c>
      <c r="J435" s="5">
        <f t="shared" si="74"/>
        <v>0.2249510543438642</v>
      </c>
      <c r="L435" s="4">
        <v>433</v>
      </c>
      <c r="M435" s="5">
        <f t="shared" si="75"/>
        <v>7.557275661135447</v>
      </c>
      <c r="N435" s="6">
        <f t="shared" si="76"/>
        <v>0.9563047559630353</v>
      </c>
      <c r="O435" s="8">
        <f>IF('Sinus (gesamt)'!$J$22&lt;&gt;"",SIN(RADIANS(L435*'Sinus (gesamt)'!$F$22/50))*'Sinus (gesamt)'!$F$21/100,"")</f>
      </c>
      <c r="P435" s="9">
        <f>IF('Sinus (gesamt)'!$J$21&lt;&gt;"",N435+SIN(RADIANS(L435*'Sinus (gesamt)'!$F$22/50))*'Sinus (gesamt)'!$F$21/100,"")</f>
        <v>0.9615341005278946</v>
      </c>
    </row>
    <row r="436" spans="1:16" ht="12.75">
      <c r="A436" s="4">
        <v>434</v>
      </c>
      <c r="B436" s="5">
        <f t="shared" si="68"/>
        <v>7.574728953655391</v>
      </c>
      <c r="C436" s="6">
        <f t="shared" si="69"/>
        <v>0.9612616959383189</v>
      </c>
      <c r="D436" s="4">
        <f t="shared" si="77"/>
        <v>674</v>
      </c>
      <c r="E436" s="5">
        <f t="shared" si="70"/>
        <v>11.763519158441781</v>
      </c>
      <c r="F436" s="6">
        <f t="shared" si="71"/>
        <v>-0.7193398003386513</v>
      </c>
      <c r="G436" s="4">
        <f t="shared" si="78"/>
        <v>554</v>
      </c>
      <c r="H436" s="5">
        <f t="shared" si="72"/>
        <v>9.669124056048586</v>
      </c>
      <c r="I436" s="6">
        <f t="shared" si="73"/>
        <v>-0.24192189559966812</v>
      </c>
      <c r="J436" s="5">
        <f t="shared" si="74"/>
        <v>0.2419218955996676</v>
      </c>
      <c r="L436" s="4">
        <v>434</v>
      </c>
      <c r="M436" s="5">
        <f t="shared" si="75"/>
        <v>7.574728953655391</v>
      </c>
      <c r="N436" s="6">
        <f t="shared" si="76"/>
        <v>0.9612616959383189</v>
      </c>
      <c r="O436" s="8">
        <f>IF('Sinus (gesamt)'!$J$22&lt;&gt;"",SIN(RADIANS(L436*'Sinus (gesamt)'!$F$22/50))*'Sinus (gesamt)'!$F$21/100,"")</f>
      </c>
      <c r="P436" s="9">
        <f>IF('Sinus (gesamt)'!$J$21&lt;&gt;"",N436+SIN(RADIANS(L436*'Sinus (gesamt)'!$F$22/50))*'Sinus (gesamt)'!$F$21/100,"")</f>
        <v>0.9716805865983348</v>
      </c>
    </row>
    <row r="437" spans="1:16" ht="12.75">
      <c r="A437" s="4">
        <v>435</v>
      </c>
      <c r="B437" s="5">
        <f t="shared" si="68"/>
        <v>7.592182246175334</v>
      </c>
      <c r="C437" s="6">
        <f t="shared" si="69"/>
        <v>0.9659258262890683</v>
      </c>
      <c r="D437" s="4">
        <f t="shared" si="77"/>
        <v>675</v>
      </c>
      <c r="E437" s="5">
        <f t="shared" si="70"/>
        <v>11.780972450961725</v>
      </c>
      <c r="F437" s="6">
        <f t="shared" si="71"/>
        <v>-0.7071067811865472</v>
      </c>
      <c r="G437" s="4">
        <f t="shared" si="78"/>
        <v>555</v>
      </c>
      <c r="H437" s="5">
        <f t="shared" si="72"/>
        <v>9.686577348568528</v>
      </c>
      <c r="I437" s="6">
        <f t="shared" si="73"/>
        <v>-0.25881904510252013</v>
      </c>
      <c r="J437" s="5">
        <f t="shared" si="74"/>
        <v>0.2588190451025211</v>
      </c>
      <c r="L437" s="4">
        <v>435</v>
      </c>
      <c r="M437" s="5">
        <f t="shared" si="75"/>
        <v>7.592182246175334</v>
      </c>
      <c r="N437" s="6">
        <f t="shared" si="76"/>
        <v>0.9659258262890683</v>
      </c>
      <c r="O437" s="8">
        <f>IF('Sinus (gesamt)'!$J$22&lt;&gt;"",SIN(RADIANS(L437*'Sinus (gesamt)'!$F$22/50))*'Sinus (gesamt)'!$F$21/100,"")</f>
      </c>
      <c r="P437" s="9">
        <f>IF('Sinus (gesamt)'!$J$21&lt;&gt;"",N437+SIN(RADIANS(L437*'Sinus (gesamt)'!$F$22/50))*'Sinus (gesamt)'!$F$21/100,"")</f>
        <v>0.9814549689952196</v>
      </c>
    </row>
    <row r="438" spans="1:16" ht="12.75">
      <c r="A438" s="4">
        <v>436</v>
      </c>
      <c r="B438" s="5">
        <f t="shared" si="68"/>
        <v>7.609635538695277</v>
      </c>
      <c r="C438" s="6">
        <f t="shared" si="69"/>
        <v>0.9702957262759965</v>
      </c>
      <c r="D438" s="4">
        <f t="shared" si="77"/>
        <v>676</v>
      </c>
      <c r="E438" s="5">
        <f t="shared" si="70"/>
        <v>11.798425743481667</v>
      </c>
      <c r="F438" s="6">
        <f t="shared" si="71"/>
        <v>-0.6946583704589978</v>
      </c>
      <c r="G438" s="4">
        <f t="shared" si="78"/>
        <v>556</v>
      </c>
      <c r="H438" s="5">
        <f t="shared" si="72"/>
        <v>9.704030641088472</v>
      </c>
      <c r="I438" s="6">
        <f t="shared" si="73"/>
        <v>-0.2756373558169992</v>
      </c>
      <c r="J438" s="5">
        <f t="shared" si="74"/>
        <v>0.27563735581699866</v>
      </c>
      <c r="L438" s="4">
        <v>436</v>
      </c>
      <c r="M438" s="5">
        <f t="shared" si="75"/>
        <v>7.609635538695277</v>
      </c>
      <c r="N438" s="6">
        <f t="shared" si="76"/>
        <v>0.9702957262759965</v>
      </c>
      <c r="O438" s="8">
        <f>IF('Sinus (gesamt)'!$J$22&lt;&gt;"",SIN(RADIANS(L438*'Sinus (gesamt)'!$F$22/50))*'Sinus (gesamt)'!$F$21/100,"")</f>
      </c>
      <c r="P438" s="9">
        <f>IF('Sinus (gesamt)'!$J$21&lt;&gt;"",N438+SIN(RADIANS(L438*'Sinus (gesamt)'!$F$22/50))*'Sinus (gesamt)'!$F$21/100,"")</f>
        <v>0.9908169348755365</v>
      </c>
    </row>
    <row r="439" spans="1:16" ht="12.75">
      <c r="A439" s="4">
        <v>437</v>
      </c>
      <c r="B439" s="5">
        <f t="shared" si="68"/>
        <v>7.62708883121522</v>
      </c>
      <c r="C439" s="6">
        <f t="shared" si="69"/>
        <v>0.9743700647852351</v>
      </c>
      <c r="D439" s="4">
        <f t="shared" si="77"/>
        <v>677</v>
      </c>
      <c r="E439" s="5">
        <f t="shared" si="70"/>
        <v>11.815879036001611</v>
      </c>
      <c r="F439" s="6">
        <f t="shared" si="71"/>
        <v>-0.6819983600624985</v>
      </c>
      <c r="G439" s="4">
        <f t="shared" si="78"/>
        <v>557</v>
      </c>
      <c r="H439" s="5">
        <f t="shared" si="72"/>
        <v>9.721483933608416</v>
      </c>
      <c r="I439" s="6">
        <f t="shared" si="73"/>
        <v>-0.2923717047227374</v>
      </c>
      <c r="J439" s="5">
        <f t="shared" si="74"/>
        <v>0.29237170472273666</v>
      </c>
      <c r="L439" s="4">
        <v>437</v>
      </c>
      <c r="M439" s="5">
        <f t="shared" si="75"/>
        <v>7.62708883121522</v>
      </c>
      <c r="N439" s="6">
        <f t="shared" si="76"/>
        <v>0.9743700647852351</v>
      </c>
      <c r="O439" s="8">
        <f>IF('Sinus (gesamt)'!$J$22&lt;&gt;"",SIN(RADIANS(L439*'Sinus (gesamt)'!$F$22/50))*'Sinus (gesamt)'!$F$21/100,"")</f>
      </c>
      <c r="P439" s="9">
        <f>IF('Sinus (gesamt)'!$J$21&lt;&gt;"",N439+SIN(RADIANS(L439*'Sinus (gesamt)'!$F$22/50))*'Sinus (gesamt)'!$F$21/100,"")</f>
        <v>0.9997271604896769</v>
      </c>
    </row>
    <row r="440" spans="1:16" ht="12.75">
      <c r="A440" s="4">
        <v>438</v>
      </c>
      <c r="B440" s="5">
        <f t="shared" si="68"/>
        <v>7.644542123735164</v>
      </c>
      <c r="C440" s="6">
        <f t="shared" si="69"/>
        <v>0.9781476007338057</v>
      </c>
      <c r="D440" s="4">
        <f t="shared" si="77"/>
        <v>678</v>
      </c>
      <c r="E440" s="5">
        <f t="shared" si="70"/>
        <v>11.833332328521553</v>
      </c>
      <c r="F440" s="6">
        <f t="shared" si="71"/>
        <v>-0.669130606358859</v>
      </c>
      <c r="G440" s="4">
        <f t="shared" si="78"/>
        <v>558</v>
      </c>
      <c r="H440" s="5">
        <f t="shared" si="72"/>
        <v>9.738937226128359</v>
      </c>
      <c r="I440" s="6">
        <f t="shared" si="73"/>
        <v>-0.30901699437494706</v>
      </c>
      <c r="J440" s="5">
        <f t="shared" si="74"/>
        <v>0.3090169943749467</v>
      </c>
      <c r="L440" s="4">
        <v>438</v>
      </c>
      <c r="M440" s="5">
        <f t="shared" si="75"/>
        <v>7.644542123735164</v>
      </c>
      <c r="N440" s="6">
        <f t="shared" si="76"/>
        <v>0.9781476007338057</v>
      </c>
      <c r="O440" s="8">
        <f>IF('Sinus (gesamt)'!$J$22&lt;&gt;"",SIN(RADIANS(L440*'Sinus (gesamt)'!$F$22/50))*'Sinus (gesamt)'!$F$21/100,"")</f>
      </c>
      <c r="P440" s="9">
        <f>IF('Sinus (gesamt)'!$J$21&lt;&gt;"",N440+SIN(RADIANS(L440*'Sinus (gesamt)'!$F$22/50))*'Sinus (gesamt)'!$F$21/100,"")</f>
        <v>1.0081476007338057</v>
      </c>
    </row>
    <row r="441" spans="1:16" ht="12.75">
      <c r="A441" s="4">
        <v>439</v>
      </c>
      <c r="B441" s="5">
        <f t="shared" si="68"/>
        <v>7.661995416255107</v>
      </c>
      <c r="C441" s="6">
        <f t="shared" si="69"/>
        <v>0.981627183447664</v>
      </c>
      <c r="D441" s="4">
        <f t="shared" si="77"/>
        <v>679</v>
      </c>
      <c r="E441" s="5">
        <f t="shared" si="70"/>
        <v>11.850785621041497</v>
      </c>
      <c r="F441" s="6">
        <f t="shared" si="71"/>
        <v>-0.6560590289905076</v>
      </c>
      <c r="G441" s="4">
        <f t="shared" si="78"/>
        <v>559</v>
      </c>
      <c r="H441" s="5">
        <f t="shared" si="72"/>
        <v>9.756390518648303</v>
      </c>
      <c r="I441" s="6">
        <f t="shared" si="73"/>
        <v>-0.325568154457157</v>
      </c>
      <c r="J441" s="5">
        <f t="shared" si="74"/>
        <v>0.32556815445715637</v>
      </c>
      <c r="L441" s="4">
        <v>439</v>
      </c>
      <c r="M441" s="5">
        <f t="shared" si="75"/>
        <v>7.661995416255107</v>
      </c>
      <c r="N441" s="6">
        <f t="shared" si="76"/>
        <v>0.981627183447664</v>
      </c>
      <c r="O441" s="8">
        <f>IF('Sinus (gesamt)'!$J$22&lt;&gt;"",SIN(RADIANS(L441*'Sinus (gesamt)'!$F$22/50))*'Sinus (gesamt)'!$F$21/100,"")</f>
      </c>
      <c r="P441" s="9">
        <f>IF('Sinus (gesamt)'!$J$21&lt;&gt;"",N441+SIN(RADIANS(L441*'Sinus (gesamt)'!$F$22/50))*'Sinus (gesamt)'!$F$21/100,"")</f>
        <v>1.0160417696287267</v>
      </c>
    </row>
    <row r="442" spans="1:16" ht="12.75">
      <c r="A442" s="4">
        <v>440</v>
      </c>
      <c r="B442" s="5">
        <f t="shared" si="68"/>
        <v>7.67944870877505</v>
      </c>
      <c r="C442" s="6">
        <f t="shared" si="69"/>
        <v>0.984807753012208</v>
      </c>
      <c r="D442" s="4">
        <f t="shared" si="77"/>
        <v>680</v>
      </c>
      <c r="E442" s="5">
        <f t="shared" si="70"/>
        <v>11.868238913561441</v>
      </c>
      <c r="F442" s="6">
        <f t="shared" si="71"/>
        <v>-0.642787609686539</v>
      </c>
      <c r="G442" s="4">
        <f t="shared" si="78"/>
        <v>560</v>
      </c>
      <c r="H442" s="5">
        <f t="shared" si="72"/>
        <v>9.773843811168245</v>
      </c>
      <c r="I442" s="6">
        <f t="shared" si="73"/>
        <v>-0.342020143325668</v>
      </c>
      <c r="J442" s="5">
        <f t="shared" si="74"/>
        <v>0.342020143325669</v>
      </c>
      <c r="L442" s="4">
        <v>440</v>
      </c>
      <c r="M442" s="5">
        <f t="shared" si="75"/>
        <v>7.67944870877505</v>
      </c>
      <c r="N442" s="6">
        <f t="shared" si="76"/>
        <v>0.984807753012208</v>
      </c>
      <c r="O442" s="8">
        <f>IF('Sinus (gesamt)'!$J$22&lt;&gt;"",SIN(RADIANS(L442*'Sinus (gesamt)'!$F$22/50))*'Sinus (gesamt)'!$F$21/100,"")</f>
      </c>
      <c r="P442" s="9">
        <f>IF('Sinus (gesamt)'!$J$21&lt;&gt;"",N442+SIN(RADIANS(L442*'Sinus (gesamt)'!$F$22/50))*'Sinus (gesamt)'!$F$21/100,"")</f>
        <v>1.0233750095934002</v>
      </c>
    </row>
    <row r="443" spans="1:16" ht="12.75">
      <c r="A443" s="4">
        <v>441</v>
      </c>
      <c r="B443" s="5">
        <f t="shared" si="68"/>
        <v>7.696902001294993</v>
      </c>
      <c r="C443" s="6">
        <f t="shared" si="69"/>
        <v>0.9876883405951377</v>
      </c>
      <c r="D443" s="4">
        <f t="shared" si="77"/>
        <v>681</v>
      </c>
      <c r="E443" s="5">
        <f t="shared" si="70"/>
        <v>11.885692206081384</v>
      </c>
      <c r="F443" s="6">
        <f t="shared" si="71"/>
        <v>-0.6293203910498381</v>
      </c>
      <c r="G443" s="4">
        <f t="shared" si="78"/>
        <v>561</v>
      </c>
      <c r="H443" s="5">
        <f t="shared" si="72"/>
        <v>9.791297103688189</v>
      </c>
      <c r="I443" s="6">
        <f t="shared" si="73"/>
        <v>-0.3583679495453002</v>
      </c>
      <c r="J443" s="5">
        <f t="shared" si="74"/>
        <v>0.3583679495452996</v>
      </c>
      <c r="L443" s="4">
        <v>441</v>
      </c>
      <c r="M443" s="5">
        <f t="shared" si="75"/>
        <v>7.696902001294993</v>
      </c>
      <c r="N443" s="6">
        <f t="shared" si="76"/>
        <v>0.9876883405951377</v>
      </c>
      <c r="O443" s="8">
        <f>IF('Sinus (gesamt)'!$J$22&lt;&gt;"",SIN(RADIANS(L443*'Sinus (gesamt)'!$F$22/50))*'Sinus (gesamt)'!$F$21/100,"")</f>
      </c>
      <c r="P443" s="9">
        <f>IF('Sinus (gesamt)'!$J$21&lt;&gt;"",N443+SIN(RADIANS(L443*'Sinus (gesamt)'!$F$22/50))*'Sinus (gesamt)'!$F$21/100,"")</f>
        <v>1.0301147474663304</v>
      </c>
    </row>
    <row r="444" spans="1:16" ht="12.75">
      <c r="A444" s="4">
        <v>442</v>
      </c>
      <c r="B444" s="5">
        <f t="shared" si="68"/>
        <v>7.714355293814936</v>
      </c>
      <c r="C444" s="6">
        <f t="shared" si="69"/>
        <v>0.9902680687415703</v>
      </c>
      <c r="D444" s="4">
        <f t="shared" si="77"/>
        <v>682</v>
      </c>
      <c r="E444" s="5">
        <f t="shared" si="70"/>
        <v>11.903145498601328</v>
      </c>
      <c r="F444" s="6">
        <f t="shared" si="71"/>
        <v>-0.6156614753256583</v>
      </c>
      <c r="G444" s="4">
        <f t="shared" si="78"/>
        <v>562</v>
      </c>
      <c r="H444" s="5">
        <f t="shared" si="72"/>
        <v>9.808750396208133</v>
      </c>
      <c r="I444" s="6">
        <f t="shared" si="73"/>
        <v>-0.37460659341591257</v>
      </c>
      <c r="J444" s="5">
        <f t="shared" si="74"/>
        <v>0.37460659341591196</v>
      </c>
      <c r="L444" s="4">
        <v>442</v>
      </c>
      <c r="M444" s="5">
        <f t="shared" si="75"/>
        <v>7.714355293814936</v>
      </c>
      <c r="N444" s="6">
        <f t="shared" si="76"/>
        <v>0.9902680687415703</v>
      </c>
      <c r="O444" s="8">
        <f>IF('Sinus (gesamt)'!$J$22&lt;&gt;"",SIN(RADIANS(L444*'Sinus (gesamt)'!$F$22/50))*'Sinus (gesamt)'!$F$21/100,"")</f>
      </c>
      <c r="P444" s="9">
        <f>IF('Sinus (gesamt)'!$J$21&lt;&gt;"",N444+SIN(RADIANS(L444*'Sinus (gesamt)'!$F$22/50))*'Sinus (gesamt)'!$F$21/100,"")</f>
        <v>1.036230735328709</v>
      </c>
    </row>
    <row r="445" spans="1:16" ht="12.75">
      <c r="A445" s="4">
        <v>443</v>
      </c>
      <c r="B445" s="5">
        <f t="shared" si="68"/>
        <v>7.73180858633488</v>
      </c>
      <c r="C445" s="6">
        <f t="shared" si="69"/>
        <v>0.9925461516413221</v>
      </c>
      <c r="D445" s="4">
        <f t="shared" si="77"/>
        <v>683</v>
      </c>
      <c r="E445" s="5">
        <f t="shared" si="70"/>
        <v>11.920598791121272</v>
      </c>
      <c r="F445" s="6">
        <f t="shared" si="71"/>
        <v>-0.6018150231520478</v>
      </c>
      <c r="G445" s="4">
        <f t="shared" si="78"/>
        <v>563</v>
      </c>
      <c r="H445" s="5">
        <f t="shared" si="72"/>
        <v>9.826203688728075</v>
      </c>
      <c r="I445" s="6">
        <f t="shared" si="73"/>
        <v>-0.3907311284892733</v>
      </c>
      <c r="J445" s="5">
        <f t="shared" si="74"/>
        <v>0.39073112848927427</v>
      </c>
      <c r="L445" s="4">
        <v>443</v>
      </c>
      <c r="M445" s="5">
        <f t="shared" si="75"/>
        <v>7.73180858633488</v>
      </c>
      <c r="N445" s="6">
        <f t="shared" si="76"/>
        <v>0.9925461516413221</v>
      </c>
      <c r="O445" s="8">
        <f>IF('Sinus (gesamt)'!$J$22&lt;&gt;"",SIN(RADIANS(L445*'Sinus (gesamt)'!$F$22/50))*'Sinus (gesamt)'!$F$21/100,"")</f>
      </c>
      <c r="P445" s="9">
        <f>IF('Sinus (gesamt)'!$J$21&lt;&gt;"",N445+SIN(RADIANS(L445*'Sinus (gesamt)'!$F$22/50))*'Sinus (gesamt)'!$F$21/100,"")</f>
        <v>1.0416952742986616</v>
      </c>
    </row>
    <row r="446" spans="1:16" ht="12.75">
      <c r="A446" s="4">
        <v>444</v>
      </c>
      <c r="B446" s="5">
        <f t="shared" si="68"/>
        <v>7.749261878854823</v>
      </c>
      <c r="C446" s="6">
        <f t="shared" si="69"/>
        <v>0.9945218953682733</v>
      </c>
      <c r="D446" s="4">
        <f t="shared" si="77"/>
        <v>684</v>
      </c>
      <c r="E446" s="5">
        <f t="shared" si="70"/>
        <v>11.938052083641214</v>
      </c>
      <c r="F446" s="6">
        <f t="shared" si="71"/>
        <v>-0.5877852522924735</v>
      </c>
      <c r="G446" s="4">
        <f t="shared" si="78"/>
        <v>564</v>
      </c>
      <c r="H446" s="5">
        <f t="shared" si="72"/>
        <v>9.843656981248019</v>
      </c>
      <c r="I446" s="6">
        <f t="shared" si="73"/>
        <v>-0.4067366430758004</v>
      </c>
      <c r="J446" s="5">
        <f t="shared" si="74"/>
        <v>0.4067366430757998</v>
      </c>
      <c r="L446" s="4">
        <v>444</v>
      </c>
      <c r="M446" s="5">
        <f t="shared" si="75"/>
        <v>7.749261878854823</v>
      </c>
      <c r="N446" s="6">
        <f t="shared" si="76"/>
        <v>0.9945218953682733</v>
      </c>
      <c r="O446" s="8">
        <f>IF('Sinus (gesamt)'!$J$22&lt;&gt;"",SIN(RADIANS(L446*'Sinus (gesamt)'!$F$22/50))*'Sinus (gesamt)'!$F$21/100,"")</f>
      </c>
      <c r="P446" s="9">
        <f>IF('Sinus (gesamt)'!$J$21&lt;&gt;"",N446+SIN(RADIANS(L446*'Sinus (gesamt)'!$F$22/50))*'Sinus (gesamt)'!$F$21/100,"")</f>
        <v>1.0464834195953394</v>
      </c>
    </row>
    <row r="447" spans="1:16" ht="12.75">
      <c r="A447" s="4">
        <v>445</v>
      </c>
      <c r="B447" s="5">
        <f t="shared" si="68"/>
        <v>7.766715171374766</v>
      </c>
      <c r="C447" s="6">
        <f t="shared" si="69"/>
        <v>0.9961946980917455</v>
      </c>
      <c r="D447" s="4">
        <f t="shared" si="77"/>
        <v>685</v>
      </c>
      <c r="E447" s="5">
        <f t="shared" si="70"/>
        <v>11.955505376161158</v>
      </c>
      <c r="F447" s="6">
        <f t="shared" si="71"/>
        <v>-0.5735764363510459</v>
      </c>
      <c r="G447" s="4">
        <f t="shared" si="78"/>
        <v>565</v>
      </c>
      <c r="H447" s="5">
        <f t="shared" si="72"/>
        <v>9.861110273767961</v>
      </c>
      <c r="I447" s="6">
        <f t="shared" si="73"/>
        <v>-0.42261826174069866</v>
      </c>
      <c r="J447" s="5">
        <f t="shared" si="74"/>
        <v>0.4226182617406996</v>
      </c>
      <c r="L447" s="4">
        <v>445</v>
      </c>
      <c r="M447" s="5">
        <f t="shared" si="75"/>
        <v>7.766715171374766</v>
      </c>
      <c r="N447" s="6">
        <f t="shared" si="76"/>
        <v>0.9961946980917455</v>
      </c>
      <c r="O447" s="8">
        <f>IF('Sinus (gesamt)'!$J$22&lt;&gt;"",SIN(RADIANS(L447*'Sinus (gesamt)'!$F$22/50))*'Sinus (gesamt)'!$F$21/100,"")</f>
      </c>
      <c r="P447" s="9">
        <f>IF('Sinus (gesamt)'!$J$21&lt;&gt;"",N447+SIN(RADIANS(L447*'Sinus (gesamt)'!$F$22/50))*'Sinus (gesamt)'!$F$21/100,"")</f>
        <v>1.0505731653139445</v>
      </c>
    </row>
    <row r="448" spans="1:16" ht="12.75">
      <c r="A448" s="4">
        <v>446</v>
      </c>
      <c r="B448" s="5">
        <f t="shared" si="68"/>
        <v>7.7841684638947095</v>
      </c>
      <c r="C448" s="6">
        <f t="shared" si="69"/>
        <v>0.9975640502598242</v>
      </c>
      <c r="D448" s="4">
        <f t="shared" si="77"/>
        <v>686</v>
      </c>
      <c r="E448" s="5">
        <f t="shared" si="70"/>
        <v>11.9729586686811</v>
      </c>
      <c r="F448" s="6">
        <f t="shared" si="71"/>
        <v>-0.5591929034707476</v>
      </c>
      <c r="G448" s="4">
        <f t="shared" si="78"/>
        <v>566</v>
      </c>
      <c r="H448" s="5">
        <f t="shared" si="72"/>
        <v>9.878563566287905</v>
      </c>
      <c r="I448" s="6">
        <f t="shared" si="73"/>
        <v>-0.43837114678907724</v>
      </c>
      <c r="J448" s="5">
        <f t="shared" si="74"/>
        <v>0.4383711467890766</v>
      </c>
      <c r="L448" s="4">
        <v>446</v>
      </c>
      <c r="M448" s="5">
        <f t="shared" si="75"/>
        <v>7.7841684638947095</v>
      </c>
      <c r="N448" s="6">
        <f t="shared" si="76"/>
        <v>0.9975640502598242</v>
      </c>
      <c r="O448" s="8">
        <f>IF('Sinus (gesamt)'!$J$22&lt;&gt;"",SIN(RADIANS(L448*'Sinus (gesamt)'!$F$22/50))*'Sinus (gesamt)'!$F$21/100,"")</f>
      </c>
      <c r="P448" s="9">
        <f>IF('Sinus (gesamt)'!$J$21&lt;&gt;"",N448+SIN(RADIANS(L448*'Sinus (gesamt)'!$F$22/50))*'Sinus (gesamt)'!$F$21/100,"")</f>
        <v>1.0539456075069786</v>
      </c>
    </row>
    <row r="449" spans="1:16" ht="12.75">
      <c r="A449" s="4">
        <v>447</v>
      </c>
      <c r="B449" s="5">
        <f t="shared" si="68"/>
        <v>7.8016217564146535</v>
      </c>
      <c r="C449" s="6">
        <f t="shared" si="69"/>
        <v>0.9986295347545739</v>
      </c>
      <c r="D449" s="4">
        <f t="shared" si="77"/>
        <v>687</v>
      </c>
      <c r="E449" s="5">
        <f t="shared" si="70"/>
        <v>11.990411961201044</v>
      </c>
      <c r="F449" s="6">
        <f t="shared" si="71"/>
        <v>-0.5446390350150272</v>
      </c>
      <c r="G449" s="4">
        <f t="shared" si="78"/>
        <v>567</v>
      </c>
      <c r="H449" s="5">
        <f t="shared" si="72"/>
        <v>9.89601685880785</v>
      </c>
      <c r="I449" s="6">
        <f t="shared" si="73"/>
        <v>-0.45399049973954725</v>
      </c>
      <c r="J449" s="5">
        <f t="shared" si="74"/>
        <v>0.45399049973954675</v>
      </c>
      <c r="L449" s="4">
        <v>447</v>
      </c>
      <c r="M449" s="5">
        <f t="shared" si="75"/>
        <v>7.8016217564146535</v>
      </c>
      <c r="N449" s="6">
        <f t="shared" si="76"/>
        <v>0.9986295347545739</v>
      </c>
      <c r="O449" s="8">
        <f>IF('Sinus (gesamt)'!$J$22&lt;&gt;"",SIN(RADIANS(L449*'Sinus (gesamt)'!$F$22/50))*'Sinus (gesamt)'!$F$21/100,"")</f>
      </c>
      <c r="P449" s="9">
        <f>IF('Sinus (gesamt)'!$J$21&lt;&gt;"",N449+SIN(RADIANS(L449*'Sinus (gesamt)'!$F$22/50))*'Sinus (gesamt)'!$F$21/100,"")</f>
        <v>1.056585084331918</v>
      </c>
    </row>
    <row r="450" spans="1:16" ht="12.75">
      <c r="A450" s="4">
        <v>448</v>
      </c>
      <c r="B450" s="5">
        <f aca="true" t="shared" si="79" ref="B450:B513">RADIANS(A450)</f>
        <v>7.819075048934597</v>
      </c>
      <c r="C450" s="6">
        <f aca="true" t="shared" si="80" ref="C450:C513">SIN(B450)</f>
        <v>0.9993908270190958</v>
      </c>
      <c r="D450" s="4">
        <f t="shared" si="77"/>
        <v>688</v>
      </c>
      <c r="E450" s="5">
        <f aca="true" t="shared" si="81" ref="E450:E513">RADIANS(D450)</f>
        <v>12.007865253720988</v>
      </c>
      <c r="F450" s="6">
        <f aca="true" t="shared" si="82" ref="F450:F513">SIN(E450)</f>
        <v>-0.5299192642332046</v>
      </c>
      <c r="G450" s="4">
        <f t="shared" si="78"/>
        <v>568</v>
      </c>
      <c r="H450" s="5">
        <f aca="true" t="shared" si="83" ref="H450:H513">RADIANS(G450)</f>
        <v>9.913470151327791</v>
      </c>
      <c r="I450" s="6">
        <f aca="true" t="shared" si="84" ref="I450:I513">SIN(H450)</f>
        <v>-0.46947156278589025</v>
      </c>
      <c r="J450" s="5">
        <f aca="true" t="shared" si="85" ref="J450:J513">C450+F450</f>
        <v>0.4694715627858912</v>
      </c>
      <c r="L450" s="4">
        <v>448</v>
      </c>
      <c r="M450" s="5">
        <f aca="true" t="shared" si="86" ref="M450:M513">RADIANS(L450)</f>
        <v>7.819075048934597</v>
      </c>
      <c r="N450" s="6">
        <f aca="true" t="shared" si="87" ref="N450:N513">SIN(M450)</f>
        <v>0.9993908270190958</v>
      </c>
      <c r="O450" s="8">
        <f>IF('Sinus (gesamt)'!$J$22&lt;&gt;"",SIN(RADIANS(L450*'Sinus (gesamt)'!$F$22/50))*'Sinus (gesamt)'!$F$21/100,"")</f>
      </c>
      <c r="P450" s="9">
        <f>IF('Sinus (gesamt)'!$J$21&lt;&gt;"",N450+SIN(RADIANS(L450*'Sinus (gesamt)'!$F$22/50))*'Sinus (gesamt)'!$F$21/100,"")</f>
        <v>1.0584792921998283</v>
      </c>
    </row>
    <row r="451" spans="1:16" ht="12.75">
      <c r="A451" s="4">
        <v>449</v>
      </c>
      <c r="B451" s="5">
        <f t="shared" si="79"/>
        <v>7.83652834145454</v>
      </c>
      <c r="C451" s="6">
        <f t="shared" si="80"/>
        <v>0.9998476951563913</v>
      </c>
      <c r="D451" s="4">
        <f t="shared" si="77"/>
        <v>689</v>
      </c>
      <c r="E451" s="5">
        <f t="shared" si="81"/>
        <v>12.02531854624093</v>
      </c>
      <c r="F451" s="6">
        <f t="shared" si="82"/>
        <v>-0.5150380749100547</v>
      </c>
      <c r="G451" s="4">
        <f t="shared" si="78"/>
        <v>569</v>
      </c>
      <c r="H451" s="5">
        <f t="shared" si="83"/>
        <v>9.930923443847735</v>
      </c>
      <c r="I451" s="6">
        <f t="shared" si="84"/>
        <v>-0.4848096202463371</v>
      </c>
      <c r="J451" s="5">
        <f t="shared" si="85"/>
        <v>0.48480962024633656</v>
      </c>
      <c r="L451" s="4">
        <v>449</v>
      </c>
      <c r="M451" s="5">
        <f t="shared" si="86"/>
        <v>7.83652834145454</v>
      </c>
      <c r="N451" s="6">
        <f t="shared" si="87"/>
        <v>0.9998476951563913</v>
      </c>
      <c r="O451" s="8">
        <f>IF('Sinus (gesamt)'!$J$22&lt;&gt;"",SIN(RADIANS(L451*'Sinus (gesamt)'!$F$22/50))*'Sinus (gesamt)'!$F$21/100,"")</f>
      </c>
      <c r="P451" s="9">
        <f>IF('Sinus (gesamt)'!$J$21&lt;&gt;"",N451+SIN(RADIANS(L451*'Sinus (gesamt)'!$F$22/50))*'Sinus (gesamt)'!$F$21/100,"")</f>
        <v>1.059619377041896</v>
      </c>
    </row>
    <row r="452" spans="1:16" ht="12.75">
      <c r="A452" s="4">
        <v>450</v>
      </c>
      <c r="B452" s="5">
        <f t="shared" si="79"/>
        <v>7.853981633974483</v>
      </c>
      <c r="C452" s="6">
        <f t="shared" si="80"/>
        <v>1</v>
      </c>
      <c r="D452" s="4">
        <f t="shared" si="77"/>
        <v>690</v>
      </c>
      <c r="E452" s="5">
        <f t="shared" si="81"/>
        <v>12.042771838760874</v>
      </c>
      <c r="F452" s="6">
        <f t="shared" si="82"/>
        <v>-0.4999999999999999</v>
      </c>
      <c r="G452" s="4">
        <f t="shared" si="78"/>
        <v>570</v>
      </c>
      <c r="H452" s="5">
        <f t="shared" si="83"/>
        <v>9.948376736367678</v>
      </c>
      <c r="I452" s="6">
        <f t="shared" si="84"/>
        <v>-0.49999999999999917</v>
      </c>
      <c r="J452" s="5">
        <f t="shared" si="85"/>
        <v>0.5000000000000001</v>
      </c>
      <c r="L452" s="4">
        <v>450</v>
      </c>
      <c r="M452" s="5">
        <f t="shared" si="86"/>
        <v>7.853981633974483</v>
      </c>
      <c r="N452" s="6">
        <f t="shared" si="87"/>
        <v>1</v>
      </c>
      <c r="O452" s="8">
        <f>IF('Sinus (gesamt)'!$J$22&lt;&gt;"",SIN(RADIANS(L452*'Sinus (gesamt)'!$F$22/50))*'Sinus (gesamt)'!$F$21/100,"")</f>
      </c>
      <c r="P452" s="9">
        <f>IF('Sinus (gesamt)'!$J$21&lt;&gt;"",N452+SIN(RADIANS(L452*'Sinus (gesamt)'!$F$22/50))*'Sinus (gesamt)'!$F$21/100,"")</f>
        <v>1.06</v>
      </c>
    </row>
    <row r="453" spans="1:16" ht="12.75">
      <c r="A453" s="4">
        <v>451</v>
      </c>
      <c r="B453" s="5">
        <f t="shared" si="79"/>
        <v>7.871434926494426</v>
      </c>
      <c r="C453" s="6">
        <f t="shared" si="80"/>
        <v>0.9998476951563913</v>
      </c>
      <c r="D453" s="4">
        <f t="shared" si="77"/>
        <v>691</v>
      </c>
      <c r="E453" s="5">
        <f t="shared" si="81"/>
        <v>12.060225131280816</v>
      </c>
      <c r="F453" s="6">
        <f t="shared" si="82"/>
        <v>-0.4848096202463379</v>
      </c>
      <c r="G453" s="4">
        <f t="shared" si="78"/>
        <v>571</v>
      </c>
      <c r="H453" s="5">
        <f t="shared" si="83"/>
        <v>9.965830028887622</v>
      </c>
      <c r="I453" s="6">
        <f t="shared" si="84"/>
        <v>-0.5150380749100539</v>
      </c>
      <c r="J453" s="5">
        <f t="shared" si="85"/>
        <v>0.5150380749100534</v>
      </c>
      <c r="L453" s="4">
        <v>451</v>
      </c>
      <c r="M453" s="5">
        <f t="shared" si="86"/>
        <v>7.871434926494426</v>
      </c>
      <c r="N453" s="6">
        <f t="shared" si="87"/>
        <v>0.9998476951563913</v>
      </c>
      <c r="O453" s="8">
        <f>IF('Sinus (gesamt)'!$J$22&lt;&gt;"",SIN(RADIANS(L453*'Sinus (gesamt)'!$F$22/50))*'Sinus (gesamt)'!$F$21/100,"")</f>
      </c>
      <c r="P453" s="9">
        <f>IF('Sinus (gesamt)'!$J$21&lt;&gt;"",N453+SIN(RADIANS(L453*'Sinus (gesamt)'!$F$22/50))*'Sinus (gesamt)'!$F$21/100,"")</f>
        <v>1.059619377041896</v>
      </c>
    </row>
    <row r="454" spans="1:16" ht="12.75">
      <c r="A454" s="4">
        <v>452</v>
      </c>
      <c r="B454" s="5">
        <f t="shared" si="79"/>
        <v>7.88888821901437</v>
      </c>
      <c r="C454" s="6">
        <f t="shared" si="80"/>
        <v>0.9993908270190958</v>
      </c>
      <c r="D454" s="4">
        <f t="shared" si="77"/>
        <v>692</v>
      </c>
      <c r="E454" s="5">
        <f t="shared" si="81"/>
        <v>12.07767842380076</v>
      </c>
      <c r="F454" s="6">
        <f t="shared" si="82"/>
        <v>-0.46947156278589103</v>
      </c>
      <c r="G454" s="4">
        <f t="shared" si="78"/>
        <v>572</v>
      </c>
      <c r="H454" s="5">
        <f t="shared" si="83"/>
        <v>9.983283321407566</v>
      </c>
      <c r="I454" s="6">
        <f t="shared" si="84"/>
        <v>-0.5299192642332053</v>
      </c>
      <c r="J454" s="5">
        <f t="shared" si="85"/>
        <v>0.5299192642332047</v>
      </c>
      <c r="L454" s="4">
        <v>452</v>
      </c>
      <c r="M454" s="5">
        <f t="shared" si="86"/>
        <v>7.88888821901437</v>
      </c>
      <c r="N454" s="6">
        <f t="shared" si="87"/>
        <v>0.9993908270190958</v>
      </c>
      <c r="O454" s="8">
        <f>IF('Sinus (gesamt)'!$J$22&lt;&gt;"",SIN(RADIANS(L454*'Sinus (gesamt)'!$F$22/50))*'Sinus (gesamt)'!$F$21/100,"")</f>
      </c>
      <c r="P454" s="9">
        <f>IF('Sinus (gesamt)'!$J$21&lt;&gt;"",N454+SIN(RADIANS(L454*'Sinus (gesamt)'!$F$22/50))*'Sinus (gesamt)'!$F$21/100,"")</f>
        <v>1.0584792921998283</v>
      </c>
    </row>
    <row r="455" spans="1:16" ht="12.75">
      <c r="A455" s="4">
        <v>453</v>
      </c>
      <c r="B455" s="5">
        <f t="shared" si="79"/>
        <v>7.906341511534313</v>
      </c>
      <c r="C455" s="6">
        <f t="shared" si="80"/>
        <v>0.9986295347545738</v>
      </c>
      <c r="D455" s="4">
        <f t="shared" si="77"/>
        <v>693</v>
      </c>
      <c r="E455" s="5">
        <f t="shared" si="81"/>
        <v>12.095131716320704</v>
      </c>
      <c r="F455" s="6">
        <f t="shared" si="82"/>
        <v>-0.4539904997395464</v>
      </c>
      <c r="G455" s="4">
        <f t="shared" si="78"/>
        <v>573</v>
      </c>
      <c r="H455" s="5">
        <f t="shared" si="83"/>
        <v>10.000736613927508</v>
      </c>
      <c r="I455" s="6">
        <f t="shared" si="84"/>
        <v>-0.5446390350150265</v>
      </c>
      <c r="J455" s="5">
        <f t="shared" si="85"/>
        <v>0.5446390350150274</v>
      </c>
      <c r="L455" s="4">
        <v>453</v>
      </c>
      <c r="M455" s="5">
        <f t="shared" si="86"/>
        <v>7.906341511534313</v>
      </c>
      <c r="N455" s="6">
        <f t="shared" si="87"/>
        <v>0.9986295347545738</v>
      </c>
      <c r="O455" s="8">
        <f>IF('Sinus (gesamt)'!$J$22&lt;&gt;"",SIN(RADIANS(L455*'Sinus (gesamt)'!$F$22/50))*'Sinus (gesamt)'!$F$21/100,"")</f>
      </c>
      <c r="P455" s="9">
        <f>IF('Sinus (gesamt)'!$J$21&lt;&gt;"",N455+SIN(RADIANS(L455*'Sinus (gesamt)'!$F$22/50))*'Sinus (gesamt)'!$F$21/100,"")</f>
        <v>1.056585084331918</v>
      </c>
    </row>
    <row r="456" spans="1:16" ht="12.75">
      <c r="A456" s="4">
        <v>454</v>
      </c>
      <c r="B456" s="5">
        <f t="shared" si="79"/>
        <v>7.923794804054256</v>
      </c>
      <c r="C456" s="6">
        <f t="shared" si="80"/>
        <v>0.9975640502598243</v>
      </c>
      <c r="D456" s="4">
        <f t="shared" si="77"/>
        <v>694</v>
      </c>
      <c r="E456" s="5">
        <f t="shared" si="81"/>
        <v>12.112585008840647</v>
      </c>
      <c r="F456" s="6">
        <f t="shared" si="82"/>
        <v>-0.438371146789078</v>
      </c>
      <c r="G456" s="4">
        <f t="shared" si="78"/>
        <v>574</v>
      </c>
      <c r="H456" s="5">
        <f t="shared" si="83"/>
        <v>10.018189906447452</v>
      </c>
      <c r="I456" s="6">
        <f t="shared" si="84"/>
        <v>-0.5591929034707468</v>
      </c>
      <c r="J456" s="5">
        <f t="shared" si="85"/>
        <v>0.5591929034707463</v>
      </c>
      <c r="L456" s="4">
        <v>454</v>
      </c>
      <c r="M456" s="5">
        <f t="shared" si="86"/>
        <v>7.923794804054256</v>
      </c>
      <c r="N456" s="6">
        <f t="shared" si="87"/>
        <v>0.9975640502598243</v>
      </c>
      <c r="O456" s="8">
        <f>IF('Sinus (gesamt)'!$J$22&lt;&gt;"",SIN(RADIANS(L456*'Sinus (gesamt)'!$F$22/50))*'Sinus (gesamt)'!$F$21/100,"")</f>
      </c>
      <c r="P456" s="9">
        <f>IF('Sinus (gesamt)'!$J$21&lt;&gt;"",N456+SIN(RADIANS(L456*'Sinus (gesamt)'!$F$22/50))*'Sinus (gesamt)'!$F$21/100,"")</f>
        <v>1.0539456075069789</v>
      </c>
    </row>
    <row r="457" spans="1:16" ht="12.75">
      <c r="A457" s="4">
        <v>455</v>
      </c>
      <c r="B457" s="5">
        <f t="shared" si="79"/>
        <v>7.941248096574199</v>
      </c>
      <c r="C457" s="6">
        <f t="shared" si="80"/>
        <v>0.9961946980917455</v>
      </c>
      <c r="D457" s="4">
        <f t="shared" si="77"/>
        <v>695</v>
      </c>
      <c r="E457" s="5">
        <f t="shared" si="81"/>
        <v>12.13003830136059</v>
      </c>
      <c r="F457" s="6">
        <f t="shared" si="82"/>
        <v>-0.42261826174069944</v>
      </c>
      <c r="G457" s="4">
        <f t="shared" si="78"/>
        <v>575</v>
      </c>
      <c r="H457" s="5">
        <f t="shared" si="83"/>
        <v>10.035643198967396</v>
      </c>
      <c r="I457" s="6">
        <f t="shared" si="84"/>
        <v>-0.5735764363510467</v>
      </c>
      <c r="J457" s="5">
        <f t="shared" si="85"/>
        <v>0.573576436351046</v>
      </c>
      <c r="L457" s="4">
        <v>455</v>
      </c>
      <c r="M457" s="5">
        <f t="shared" si="86"/>
        <v>7.941248096574199</v>
      </c>
      <c r="N457" s="6">
        <f t="shared" si="87"/>
        <v>0.9961946980917455</v>
      </c>
      <c r="O457" s="8">
        <f>IF('Sinus (gesamt)'!$J$22&lt;&gt;"",SIN(RADIANS(L457*'Sinus (gesamt)'!$F$22/50))*'Sinus (gesamt)'!$F$21/100,"")</f>
      </c>
      <c r="P457" s="9">
        <f>IF('Sinus (gesamt)'!$J$21&lt;&gt;"",N457+SIN(RADIANS(L457*'Sinus (gesamt)'!$F$22/50))*'Sinus (gesamt)'!$F$21/100,"")</f>
        <v>1.0505731653139445</v>
      </c>
    </row>
    <row r="458" spans="1:16" ht="12.75">
      <c r="A458" s="4">
        <v>456</v>
      </c>
      <c r="B458" s="5">
        <f t="shared" si="79"/>
        <v>7.958701389094143</v>
      </c>
      <c r="C458" s="6">
        <f t="shared" si="80"/>
        <v>0.9945218953682733</v>
      </c>
      <c r="D458" s="4">
        <f t="shared" si="77"/>
        <v>696</v>
      </c>
      <c r="E458" s="5">
        <f t="shared" si="81"/>
        <v>12.147491593880533</v>
      </c>
      <c r="F458" s="6">
        <f t="shared" si="82"/>
        <v>-0.4067366430758012</v>
      </c>
      <c r="G458" s="4">
        <f t="shared" si="78"/>
        <v>576</v>
      </c>
      <c r="H458" s="5">
        <f t="shared" si="83"/>
        <v>10.053096491487338</v>
      </c>
      <c r="I458" s="6">
        <f t="shared" si="84"/>
        <v>-0.5877852522924728</v>
      </c>
      <c r="J458" s="5">
        <f t="shared" si="85"/>
        <v>0.587785252292472</v>
      </c>
      <c r="L458" s="4">
        <v>456</v>
      </c>
      <c r="M458" s="5">
        <f t="shared" si="86"/>
        <v>7.958701389094143</v>
      </c>
      <c r="N458" s="6">
        <f t="shared" si="87"/>
        <v>0.9945218953682733</v>
      </c>
      <c r="O458" s="8">
        <f>IF('Sinus (gesamt)'!$J$22&lt;&gt;"",SIN(RADIANS(L458*'Sinus (gesamt)'!$F$22/50))*'Sinus (gesamt)'!$F$21/100,"")</f>
      </c>
      <c r="P458" s="9">
        <f>IF('Sinus (gesamt)'!$J$21&lt;&gt;"",N458+SIN(RADIANS(L458*'Sinus (gesamt)'!$F$22/50))*'Sinus (gesamt)'!$F$21/100,"")</f>
        <v>1.0464834195953396</v>
      </c>
    </row>
    <row r="459" spans="1:16" ht="12.75">
      <c r="A459" s="4">
        <v>457</v>
      </c>
      <c r="B459" s="5">
        <f t="shared" si="79"/>
        <v>7.976154681614086</v>
      </c>
      <c r="C459" s="6">
        <f t="shared" si="80"/>
        <v>0.992546151641322</v>
      </c>
      <c r="D459" s="4">
        <f t="shared" si="77"/>
        <v>697</v>
      </c>
      <c r="E459" s="5">
        <f t="shared" si="81"/>
        <v>12.164944886400477</v>
      </c>
      <c r="F459" s="6">
        <f t="shared" si="82"/>
        <v>-0.3907311284892741</v>
      </c>
      <c r="G459" s="4">
        <f t="shared" si="78"/>
        <v>577</v>
      </c>
      <c r="H459" s="5">
        <f t="shared" si="83"/>
        <v>10.070549784007282</v>
      </c>
      <c r="I459" s="6">
        <f t="shared" si="84"/>
        <v>-0.6018150231520485</v>
      </c>
      <c r="J459" s="5">
        <f t="shared" si="85"/>
        <v>0.6018150231520478</v>
      </c>
      <c r="L459" s="4">
        <v>457</v>
      </c>
      <c r="M459" s="5">
        <f t="shared" si="86"/>
        <v>7.976154681614086</v>
      </c>
      <c r="N459" s="6">
        <f t="shared" si="87"/>
        <v>0.992546151641322</v>
      </c>
      <c r="O459" s="8">
        <f>IF('Sinus (gesamt)'!$J$22&lt;&gt;"",SIN(RADIANS(L459*'Sinus (gesamt)'!$F$22/50))*'Sinus (gesamt)'!$F$21/100,"")</f>
      </c>
      <c r="P459" s="9">
        <f>IF('Sinus (gesamt)'!$J$21&lt;&gt;"",N459+SIN(RADIANS(L459*'Sinus (gesamt)'!$F$22/50))*'Sinus (gesamt)'!$F$21/100,"")</f>
        <v>1.0416952742986614</v>
      </c>
    </row>
    <row r="460" spans="1:16" ht="12.75">
      <c r="A460" s="4">
        <v>458</v>
      </c>
      <c r="B460" s="5">
        <f t="shared" si="79"/>
        <v>7.993607974134029</v>
      </c>
      <c r="C460" s="6">
        <f t="shared" si="80"/>
        <v>0.9902680687415704</v>
      </c>
      <c r="D460" s="4">
        <f t="shared" si="77"/>
        <v>698</v>
      </c>
      <c r="E460" s="5">
        <f t="shared" si="81"/>
        <v>12.18239817892042</v>
      </c>
      <c r="F460" s="6">
        <f t="shared" si="82"/>
        <v>-0.37460659341591174</v>
      </c>
      <c r="G460" s="4">
        <f t="shared" si="78"/>
        <v>578</v>
      </c>
      <c r="H460" s="5">
        <f t="shared" si="83"/>
        <v>10.088003076527224</v>
      </c>
      <c r="I460" s="6">
        <f t="shared" si="84"/>
        <v>-0.6156614753256576</v>
      </c>
      <c r="J460" s="5">
        <f t="shared" si="85"/>
        <v>0.6156614753256586</v>
      </c>
      <c r="L460" s="4">
        <v>458</v>
      </c>
      <c r="M460" s="5">
        <f t="shared" si="86"/>
        <v>7.993607974134029</v>
      </c>
      <c r="N460" s="6">
        <f t="shared" si="87"/>
        <v>0.9902680687415704</v>
      </c>
      <c r="O460" s="8">
        <f>IF('Sinus (gesamt)'!$J$22&lt;&gt;"",SIN(RADIANS(L460*'Sinus (gesamt)'!$F$22/50))*'Sinus (gesamt)'!$F$21/100,"")</f>
      </c>
      <c r="P460" s="9">
        <f>IF('Sinus (gesamt)'!$J$21&lt;&gt;"",N460+SIN(RADIANS(L460*'Sinus (gesamt)'!$F$22/50))*'Sinus (gesamt)'!$F$21/100,"")</f>
        <v>1.036230735328709</v>
      </c>
    </row>
    <row r="461" spans="1:16" ht="12.75">
      <c r="A461" s="4">
        <v>459</v>
      </c>
      <c r="B461" s="5">
        <f t="shared" si="79"/>
        <v>8.011061266653973</v>
      </c>
      <c r="C461" s="6">
        <f t="shared" si="80"/>
        <v>0.9876883405951377</v>
      </c>
      <c r="D461" s="4">
        <f t="shared" si="77"/>
        <v>699</v>
      </c>
      <c r="E461" s="5">
        <f t="shared" si="81"/>
        <v>12.199851471440363</v>
      </c>
      <c r="F461" s="6">
        <f t="shared" si="82"/>
        <v>-0.358367949545301</v>
      </c>
      <c r="G461" s="4">
        <f t="shared" si="78"/>
        <v>579</v>
      </c>
      <c r="H461" s="5">
        <f t="shared" si="83"/>
        <v>10.105456369047168</v>
      </c>
      <c r="I461" s="6">
        <f t="shared" si="84"/>
        <v>-0.6293203910498374</v>
      </c>
      <c r="J461" s="5">
        <f t="shared" si="85"/>
        <v>0.6293203910498366</v>
      </c>
      <c r="L461" s="4">
        <v>459</v>
      </c>
      <c r="M461" s="5">
        <f t="shared" si="86"/>
        <v>8.011061266653973</v>
      </c>
      <c r="N461" s="6">
        <f t="shared" si="87"/>
        <v>0.9876883405951377</v>
      </c>
      <c r="O461" s="8">
        <f>IF('Sinus (gesamt)'!$J$22&lt;&gt;"",SIN(RADIANS(L461*'Sinus (gesamt)'!$F$22/50))*'Sinus (gesamt)'!$F$21/100,"")</f>
      </c>
      <c r="P461" s="9">
        <f>IF('Sinus (gesamt)'!$J$21&lt;&gt;"",N461+SIN(RADIANS(L461*'Sinus (gesamt)'!$F$22/50))*'Sinus (gesamt)'!$F$21/100,"")</f>
        <v>1.0301147474663306</v>
      </c>
    </row>
    <row r="462" spans="1:16" ht="12.75">
      <c r="A462" s="4">
        <v>460</v>
      </c>
      <c r="B462" s="5">
        <f t="shared" si="79"/>
        <v>8.028514559173916</v>
      </c>
      <c r="C462" s="6">
        <f t="shared" si="80"/>
        <v>0.9848077530122081</v>
      </c>
      <c r="D462" s="4">
        <f t="shared" si="77"/>
        <v>700</v>
      </c>
      <c r="E462" s="5">
        <f t="shared" si="81"/>
        <v>12.217304763960307</v>
      </c>
      <c r="F462" s="6">
        <f t="shared" si="82"/>
        <v>-0.3420201433256688</v>
      </c>
      <c r="G462" s="4">
        <f t="shared" si="78"/>
        <v>580</v>
      </c>
      <c r="H462" s="5">
        <f t="shared" si="83"/>
        <v>10.122909661567112</v>
      </c>
      <c r="I462" s="6">
        <f t="shared" si="84"/>
        <v>-0.6427876096865398</v>
      </c>
      <c r="J462" s="5">
        <f t="shared" si="85"/>
        <v>0.6427876096865393</v>
      </c>
      <c r="L462" s="4">
        <v>460</v>
      </c>
      <c r="M462" s="5">
        <f t="shared" si="86"/>
        <v>8.028514559173916</v>
      </c>
      <c r="N462" s="6">
        <f t="shared" si="87"/>
        <v>0.9848077530122081</v>
      </c>
      <c r="O462" s="8">
        <f>IF('Sinus (gesamt)'!$J$22&lt;&gt;"",SIN(RADIANS(L462*'Sinus (gesamt)'!$F$22/50))*'Sinus (gesamt)'!$F$21/100,"")</f>
      </c>
      <c r="P462" s="9">
        <f>IF('Sinus (gesamt)'!$J$21&lt;&gt;"",N462+SIN(RADIANS(L462*'Sinus (gesamt)'!$F$22/50))*'Sinus (gesamt)'!$F$21/100,"")</f>
        <v>1.0233750095934004</v>
      </c>
    </row>
    <row r="463" spans="1:16" ht="12.75">
      <c r="A463" s="4">
        <v>461</v>
      </c>
      <c r="B463" s="5">
        <f t="shared" si="79"/>
        <v>8.04596785169386</v>
      </c>
      <c r="C463" s="6">
        <f t="shared" si="80"/>
        <v>0.9816271834476639</v>
      </c>
      <c r="D463" s="4">
        <f t="shared" si="77"/>
        <v>701</v>
      </c>
      <c r="E463" s="5">
        <f t="shared" si="81"/>
        <v>12.234758056480251</v>
      </c>
      <c r="F463" s="6">
        <f t="shared" si="82"/>
        <v>-0.3255681544571561</v>
      </c>
      <c r="G463" s="4">
        <f t="shared" si="78"/>
        <v>581</v>
      </c>
      <c r="H463" s="5">
        <f t="shared" si="83"/>
        <v>10.140362954087054</v>
      </c>
      <c r="I463" s="6">
        <f t="shared" si="84"/>
        <v>-0.6560590289905069</v>
      </c>
      <c r="J463" s="5">
        <f t="shared" si="85"/>
        <v>0.6560590289905077</v>
      </c>
      <c r="L463" s="4">
        <v>461</v>
      </c>
      <c r="M463" s="5">
        <f t="shared" si="86"/>
        <v>8.04596785169386</v>
      </c>
      <c r="N463" s="6">
        <f t="shared" si="87"/>
        <v>0.9816271834476639</v>
      </c>
      <c r="O463" s="8">
        <f>IF('Sinus (gesamt)'!$J$22&lt;&gt;"",SIN(RADIANS(L463*'Sinus (gesamt)'!$F$22/50))*'Sinus (gesamt)'!$F$21/100,"")</f>
      </c>
      <c r="P463" s="9">
        <f>IF('Sinus (gesamt)'!$J$21&lt;&gt;"",N463+SIN(RADIANS(L463*'Sinus (gesamt)'!$F$22/50))*'Sinus (gesamt)'!$F$21/100,"")</f>
        <v>1.0160417696287265</v>
      </c>
    </row>
    <row r="464" spans="1:16" ht="12.75">
      <c r="A464" s="4">
        <v>462</v>
      </c>
      <c r="B464" s="5">
        <f t="shared" si="79"/>
        <v>8.063421144213802</v>
      </c>
      <c r="C464" s="6">
        <f t="shared" si="80"/>
        <v>0.9781476007338058</v>
      </c>
      <c r="D464" s="4">
        <f t="shared" si="77"/>
        <v>702</v>
      </c>
      <c r="E464" s="5">
        <f t="shared" si="81"/>
        <v>12.252211349000193</v>
      </c>
      <c r="F464" s="6">
        <f t="shared" si="82"/>
        <v>-0.3090169943749479</v>
      </c>
      <c r="G464" s="4">
        <f t="shared" si="78"/>
        <v>582</v>
      </c>
      <c r="H464" s="5">
        <f t="shared" si="83"/>
        <v>10.157816246606998</v>
      </c>
      <c r="I464" s="6">
        <f t="shared" si="84"/>
        <v>-0.6691306063588583</v>
      </c>
      <c r="J464" s="5">
        <f t="shared" si="85"/>
        <v>0.6691306063588579</v>
      </c>
      <c r="L464" s="4">
        <v>462</v>
      </c>
      <c r="M464" s="5">
        <f t="shared" si="86"/>
        <v>8.063421144213802</v>
      </c>
      <c r="N464" s="6">
        <f t="shared" si="87"/>
        <v>0.9781476007338058</v>
      </c>
      <c r="O464" s="8">
        <f>IF('Sinus (gesamt)'!$J$22&lt;&gt;"",SIN(RADIANS(L464*'Sinus (gesamt)'!$F$22/50))*'Sinus (gesamt)'!$F$21/100,"")</f>
      </c>
      <c r="P464" s="9">
        <f>IF('Sinus (gesamt)'!$J$21&lt;&gt;"",N464+SIN(RADIANS(L464*'Sinus (gesamt)'!$F$22/50))*'Sinus (gesamt)'!$F$21/100,"")</f>
        <v>1.008147600733806</v>
      </c>
    </row>
    <row r="465" spans="1:16" ht="12.75">
      <c r="A465" s="4">
        <v>463</v>
      </c>
      <c r="B465" s="5">
        <f t="shared" si="79"/>
        <v>8.080874436733746</v>
      </c>
      <c r="C465" s="6">
        <f t="shared" si="80"/>
        <v>0.9743700647852352</v>
      </c>
      <c r="D465" s="4">
        <f t="shared" si="77"/>
        <v>703</v>
      </c>
      <c r="E465" s="5">
        <f t="shared" si="81"/>
        <v>12.269664641520137</v>
      </c>
      <c r="F465" s="6">
        <f t="shared" si="82"/>
        <v>-0.29237170472273655</v>
      </c>
      <c r="G465" s="4">
        <f t="shared" si="78"/>
        <v>583</v>
      </c>
      <c r="H465" s="5">
        <f t="shared" si="83"/>
        <v>10.17526953912694</v>
      </c>
      <c r="I465" s="6">
        <f t="shared" si="84"/>
        <v>-0.6819983600624978</v>
      </c>
      <c r="J465" s="5">
        <f t="shared" si="85"/>
        <v>0.6819983600624987</v>
      </c>
      <c r="L465" s="4">
        <v>463</v>
      </c>
      <c r="M465" s="5">
        <f t="shared" si="86"/>
        <v>8.080874436733746</v>
      </c>
      <c r="N465" s="6">
        <f t="shared" si="87"/>
        <v>0.9743700647852352</v>
      </c>
      <c r="O465" s="8">
        <f>IF('Sinus (gesamt)'!$J$22&lt;&gt;"",SIN(RADIANS(L465*'Sinus (gesamt)'!$F$22/50))*'Sinus (gesamt)'!$F$21/100,"")</f>
      </c>
      <c r="P465" s="9">
        <f>IF('Sinus (gesamt)'!$J$21&lt;&gt;"",N465+SIN(RADIANS(L465*'Sinus (gesamt)'!$F$22/50))*'Sinus (gesamt)'!$F$21/100,"")</f>
        <v>0.9997271604896774</v>
      </c>
    </row>
    <row r="466" spans="1:16" ht="12.75">
      <c r="A466" s="4">
        <v>464</v>
      </c>
      <c r="B466" s="5">
        <f t="shared" si="79"/>
        <v>8.09832772925369</v>
      </c>
      <c r="C466" s="6">
        <f t="shared" si="80"/>
        <v>0.9702957262759964</v>
      </c>
      <c r="D466" s="4">
        <f t="shared" si="77"/>
        <v>704</v>
      </c>
      <c r="E466" s="5">
        <f t="shared" si="81"/>
        <v>12.28711793404008</v>
      </c>
      <c r="F466" s="6">
        <f t="shared" si="82"/>
        <v>-0.27563735581700005</v>
      </c>
      <c r="G466" s="4">
        <f t="shared" si="78"/>
        <v>584</v>
      </c>
      <c r="H466" s="5">
        <f t="shared" si="83"/>
        <v>10.192722831646885</v>
      </c>
      <c r="I466" s="6">
        <f t="shared" si="84"/>
        <v>-0.6946583704589971</v>
      </c>
      <c r="J466" s="5">
        <f t="shared" si="85"/>
        <v>0.6946583704589964</v>
      </c>
      <c r="L466" s="4">
        <v>464</v>
      </c>
      <c r="M466" s="5">
        <f t="shared" si="86"/>
        <v>8.09832772925369</v>
      </c>
      <c r="N466" s="6">
        <f t="shared" si="87"/>
        <v>0.9702957262759964</v>
      </c>
      <c r="O466" s="8">
        <f>IF('Sinus (gesamt)'!$J$22&lt;&gt;"",SIN(RADIANS(L466*'Sinus (gesamt)'!$F$22/50))*'Sinus (gesamt)'!$F$21/100,"")</f>
      </c>
      <c r="P466" s="9">
        <f>IF('Sinus (gesamt)'!$J$21&lt;&gt;"",N466+SIN(RADIANS(L466*'Sinus (gesamt)'!$F$22/50))*'Sinus (gesamt)'!$F$21/100,"")</f>
        <v>0.9908169348755363</v>
      </c>
    </row>
    <row r="467" spans="1:16" ht="12.75">
      <c r="A467" s="4">
        <v>465</v>
      </c>
      <c r="B467" s="5">
        <f t="shared" si="79"/>
        <v>8.115781021773632</v>
      </c>
      <c r="C467" s="6">
        <f t="shared" si="80"/>
        <v>0.9659258262890684</v>
      </c>
      <c r="D467" s="4">
        <f t="shared" si="77"/>
        <v>705</v>
      </c>
      <c r="E467" s="5">
        <f t="shared" si="81"/>
        <v>12.304571226560023</v>
      </c>
      <c r="F467" s="6">
        <f t="shared" si="82"/>
        <v>-0.25881904510252096</v>
      </c>
      <c r="G467" s="4">
        <f t="shared" si="78"/>
        <v>585</v>
      </c>
      <c r="H467" s="5">
        <f t="shared" si="83"/>
        <v>10.210176124166829</v>
      </c>
      <c r="I467" s="6">
        <f t="shared" si="84"/>
        <v>-0.7071067811865479</v>
      </c>
      <c r="J467" s="5">
        <f t="shared" si="85"/>
        <v>0.7071067811865475</v>
      </c>
      <c r="L467" s="4">
        <v>465</v>
      </c>
      <c r="M467" s="5">
        <f t="shared" si="86"/>
        <v>8.115781021773632</v>
      </c>
      <c r="N467" s="6">
        <f t="shared" si="87"/>
        <v>0.9659258262890684</v>
      </c>
      <c r="O467" s="8">
        <f>IF('Sinus (gesamt)'!$J$22&lt;&gt;"",SIN(RADIANS(L467*'Sinus (gesamt)'!$F$22/50))*'Sinus (gesamt)'!$F$21/100,"")</f>
      </c>
      <c r="P467" s="9">
        <f>IF('Sinus (gesamt)'!$J$21&lt;&gt;"",N467+SIN(RADIANS(L467*'Sinus (gesamt)'!$F$22/50))*'Sinus (gesamt)'!$F$21/100,"")</f>
        <v>0.9814549689952197</v>
      </c>
    </row>
    <row r="468" spans="1:16" ht="12.75">
      <c r="A468" s="4">
        <v>466</v>
      </c>
      <c r="B468" s="5">
        <f t="shared" si="79"/>
        <v>8.133234314293576</v>
      </c>
      <c r="C468" s="6">
        <f t="shared" si="80"/>
        <v>0.9612616959383189</v>
      </c>
      <c r="D468" s="4">
        <f t="shared" si="77"/>
        <v>706</v>
      </c>
      <c r="E468" s="5">
        <f t="shared" si="81"/>
        <v>12.322024519079967</v>
      </c>
      <c r="F468" s="6">
        <f t="shared" si="82"/>
        <v>-0.24192189559966723</v>
      </c>
      <c r="G468" s="4">
        <f t="shared" si="78"/>
        <v>586</v>
      </c>
      <c r="H468" s="5">
        <f t="shared" si="83"/>
        <v>10.22762941668677</v>
      </c>
      <c r="I468" s="6">
        <f t="shared" si="84"/>
        <v>-0.7193398003386507</v>
      </c>
      <c r="J468" s="5">
        <f t="shared" si="85"/>
        <v>0.7193398003386516</v>
      </c>
      <c r="L468" s="4">
        <v>466</v>
      </c>
      <c r="M468" s="5">
        <f t="shared" si="86"/>
        <v>8.133234314293576</v>
      </c>
      <c r="N468" s="6">
        <f t="shared" si="87"/>
        <v>0.9612616959383189</v>
      </c>
      <c r="O468" s="8">
        <f>IF('Sinus (gesamt)'!$J$22&lt;&gt;"",SIN(RADIANS(L468*'Sinus (gesamt)'!$F$22/50))*'Sinus (gesamt)'!$F$21/100,"")</f>
      </c>
      <c r="P468" s="9">
        <f>IF('Sinus (gesamt)'!$J$21&lt;&gt;"",N468+SIN(RADIANS(L468*'Sinus (gesamt)'!$F$22/50))*'Sinus (gesamt)'!$F$21/100,"")</f>
        <v>0.9716805865983348</v>
      </c>
    </row>
    <row r="469" spans="1:16" ht="12.75">
      <c r="A469" s="4">
        <v>467</v>
      </c>
      <c r="B469" s="5">
        <f t="shared" si="79"/>
        <v>8.150687606813518</v>
      </c>
      <c r="C469" s="6">
        <f t="shared" si="80"/>
        <v>0.9563047559630358</v>
      </c>
      <c r="D469" s="4">
        <f t="shared" si="77"/>
        <v>707</v>
      </c>
      <c r="E469" s="5">
        <f t="shared" si="81"/>
        <v>12.33947781159991</v>
      </c>
      <c r="F469" s="6">
        <f t="shared" si="82"/>
        <v>-0.22495105434386556</v>
      </c>
      <c r="G469" s="4">
        <f t="shared" si="78"/>
        <v>587</v>
      </c>
      <c r="H469" s="5">
        <f t="shared" si="83"/>
        <v>10.245082709206715</v>
      </c>
      <c r="I469" s="6">
        <f t="shared" si="84"/>
        <v>-0.7313537016191706</v>
      </c>
      <c r="J469" s="5">
        <f t="shared" si="85"/>
        <v>0.7313537016191702</v>
      </c>
      <c r="L469" s="4">
        <v>467</v>
      </c>
      <c r="M469" s="5">
        <f t="shared" si="86"/>
        <v>8.150687606813518</v>
      </c>
      <c r="N469" s="6">
        <f t="shared" si="87"/>
        <v>0.9563047559630358</v>
      </c>
      <c r="O469" s="8">
        <f>IF('Sinus (gesamt)'!$J$22&lt;&gt;"",SIN(RADIANS(L469*'Sinus (gesamt)'!$F$22/50))*'Sinus (gesamt)'!$F$21/100,"")</f>
      </c>
      <c r="P469" s="9">
        <f>IF('Sinus (gesamt)'!$J$21&lt;&gt;"",N469+SIN(RADIANS(L469*'Sinus (gesamt)'!$F$22/50))*'Sinus (gesamt)'!$F$21/100,"")</f>
        <v>0.9615341005278955</v>
      </c>
    </row>
    <row r="470" spans="1:16" ht="12.75">
      <c r="A470" s="4">
        <v>468</v>
      </c>
      <c r="B470" s="5">
        <f t="shared" si="79"/>
        <v>8.168140899333462</v>
      </c>
      <c r="C470" s="6">
        <f t="shared" si="80"/>
        <v>0.9510565162951536</v>
      </c>
      <c r="D470" s="4">
        <f t="shared" si="77"/>
        <v>708</v>
      </c>
      <c r="E470" s="5">
        <f t="shared" si="81"/>
        <v>12.356931104119854</v>
      </c>
      <c r="F470" s="6">
        <f t="shared" si="82"/>
        <v>-0.20791169081775923</v>
      </c>
      <c r="G470" s="4">
        <f t="shared" si="78"/>
        <v>588</v>
      </c>
      <c r="H470" s="5">
        <f t="shared" si="83"/>
        <v>10.262536001726657</v>
      </c>
      <c r="I470" s="6">
        <f t="shared" si="84"/>
        <v>-0.7431448254773936</v>
      </c>
      <c r="J470" s="5">
        <f t="shared" si="85"/>
        <v>0.7431448254773945</v>
      </c>
      <c r="L470" s="4">
        <v>468</v>
      </c>
      <c r="M470" s="5">
        <f t="shared" si="86"/>
        <v>8.168140899333462</v>
      </c>
      <c r="N470" s="6">
        <f t="shared" si="87"/>
        <v>0.9510565162951536</v>
      </c>
      <c r="O470" s="8">
        <f>IF('Sinus (gesamt)'!$J$22&lt;&gt;"",SIN(RADIANS(L470*'Sinus (gesamt)'!$F$22/50))*'Sinus (gesamt)'!$F$21/100,"")</f>
      </c>
      <c r="P470" s="9">
        <f>IF('Sinus (gesamt)'!$J$21&lt;&gt;"",N470+SIN(RADIANS(L470*'Sinus (gesamt)'!$F$22/50))*'Sinus (gesamt)'!$F$21/100,"")</f>
        <v>0.9510565162951535</v>
      </c>
    </row>
    <row r="471" spans="1:16" ht="12.75">
      <c r="A471" s="4">
        <v>469</v>
      </c>
      <c r="B471" s="5">
        <f t="shared" si="79"/>
        <v>8.185594191853406</v>
      </c>
      <c r="C471" s="6">
        <f t="shared" si="80"/>
        <v>0.9455185755993167</v>
      </c>
      <c r="D471" s="4">
        <f t="shared" si="77"/>
        <v>709</v>
      </c>
      <c r="E471" s="5">
        <f t="shared" si="81"/>
        <v>12.374384396639796</v>
      </c>
      <c r="F471" s="6">
        <f t="shared" si="82"/>
        <v>-0.19080899537654578</v>
      </c>
      <c r="G471" s="4">
        <f t="shared" si="78"/>
        <v>589</v>
      </c>
      <c r="H471" s="5">
        <f t="shared" si="83"/>
        <v>10.279989294246601</v>
      </c>
      <c r="I471" s="6">
        <f t="shared" si="84"/>
        <v>-0.7547095802227718</v>
      </c>
      <c r="J471" s="5">
        <f t="shared" si="85"/>
        <v>0.754709580222771</v>
      </c>
      <c r="L471" s="4">
        <v>469</v>
      </c>
      <c r="M471" s="5">
        <f t="shared" si="86"/>
        <v>8.185594191853406</v>
      </c>
      <c r="N471" s="6">
        <f t="shared" si="87"/>
        <v>0.9455185755993167</v>
      </c>
      <c r="O471" s="8">
        <f>IF('Sinus (gesamt)'!$J$22&lt;&gt;"",SIN(RADIANS(L471*'Sinus (gesamt)'!$F$22/50))*'Sinus (gesamt)'!$F$21/100,"")</f>
      </c>
      <c r="P471" s="9">
        <f>IF('Sinus (gesamt)'!$J$21&lt;&gt;"",N471+SIN(RADIANS(L471*'Sinus (gesamt)'!$F$22/50))*'Sinus (gesamt)'!$F$21/100,"")</f>
        <v>0.9402892310344573</v>
      </c>
    </row>
    <row r="472" spans="1:16" ht="12.75">
      <c r="A472" s="4">
        <v>470</v>
      </c>
      <c r="B472" s="5">
        <f t="shared" si="79"/>
        <v>8.203047484373348</v>
      </c>
      <c r="C472" s="6">
        <f t="shared" si="80"/>
        <v>0.9396926207859086</v>
      </c>
      <c r="D472" s="4">
        <f t="shared" si="77"/>
        <v>710</v>
      </c>
      <c r="E472" s="5">
        <f t="shared" si="81"/>
        <v>12.39183768915974</v>
      </c>
      <c r="F472" s="6">
        <f t="shared" si="82"/>
        <v>-0.17364817766693064</v>
      </c>
      <c r="G472" s="4">
        <f t="shared" si="78"/>
        <v>590</v>
      </c>
      <c r="H472" s="5">
        <f t="shared" si="83"/>
        <v>10.297442586766545</v>
      </c>
      <c r="I472" s="6">
        <f t="shared" si="84"/>
        <v>-0.7660444431189782</v>
      </c>
      <c r="J472" s="5">
        <f t="shared" si="85"/>
        <v>0.766044443118978</v>
      </c>
      <c r="L472" s="4">
        <v>470</v>
      </c>
      <c r="M472" s="5">
        <f t="shared" si="86"/>
        <v>8.203047484373348</v>
      </c>
      <c r="N472" s="6">
        <f t="shared" si="87"/>
        <v>0.9396926207859086</v>
      </c>
      <c r="O472" s="8">
        <f>IF('Sinus (gesamt)'!$J$22&lt;&gt;"",SIN(RADIANS(L472*'Sinus (gesamt)'!$F$22/50))*'Sinus (gesamt)'!$F$21/100,"")</f>
      </c>
      <c r="P472" s="9">
        <f>IF('Sinus (gesamt)'!$J$21&lt;&gt;"",N472+SIN(RADIANS(L472*'Sinus (gesamt)'!$F$22/50))*'Sinus (gesamt)'!$F$21/100,"")</f>
        <v>0.929273730125893</v>
      </c>
    </row>
    <row r="473" spans="1:16" ht="12.75">
      <c r="A473" s="4">
        <v>471</v>
      </c>
      <c r="B473" s="5">
        <f t="shared" si="79"/>
        <v>8.220500776893292</v>
      </c>
      <c r="C473" s="6">
        <f t="shared" si="80"/>
        <v>0.9335804264972017</v>
      </c>
      <c r="D473" s="4">
        <f t="shared" si="77"/>
        <v>711</v>
      </c>
      <c r="E473" s="5">
        <f t="shared" si="81"/>
        <v>12.409290981679684</v>
      </c>
      <c r="F473" s="6">
        <f t="shared" si="82"/>
        <v>-0.15643446504023048</v>
      </c>
      <c r="G473" s="4">
        <f t="shared" si="78"/>
        <v>591</v>
      </c>
      <c r="H473" s="5">
        <f t="shared" si="83"/>
        <v>10.314895879286487</v>
      </c>
      <c r="I473" s="6">
        <f t="shared" si="84"/>
        <v>-0.7771459614569705</v>
      </c>
      <c r="J473" s="5">
        <f t="shared" si="85"/>
        <v>0.7771459614569712</v>
      </c>
      <c r="L473" s="4">
        <v>471</v>
      </c>
      <c r="M473" s="5">
        <f t="shared" si="86"/>
        <v>8.220500776893292</v>
      </c>
      <c r="N473" s="6">
        <f t="shared" si="87"/>
        <v>0.9335804264972017</v>
      </c>
      <c r="O473" s="8">
        <f>IF('Sinus (gesamt)'!$J$22&lt;&gt;"",SIN(RADIANS(L473*'Sinus (gesamt)'!$F$22/50))*'Sinus (gesamt)'!$F$21/100,"")</f>
      </c>
      <c r="P473" s="9">
        <f>IF('Sinus (gesamt)'!$J$21&lt;&gt;"",N473+SIN(RADIANS(L473*'Sinus (gesamt)'!$F$22/50))*'Sinus (gesamt)'!$F$21/100,"")</f>
        <v>0.9180512837910507</v>
      </c>
    </row>
    <row r="474" spans="1:16" ht="12.75">
      <c r="A474" s="4">
        <v>472</v>
      </c>
      <c r="B474" s="5">
        <f t="shared" si="79"/>
        <v>8.237954069413236</v>
      </c>
      <c r="C474" s="6">
        <f t="shared" si="80"/>
        <v>0.9271838545667872</v>
      </c>
      <c r="D474" s="4">
        <f t="shared" si="77"/>
        <v>712</v>
      </c>
      <c r="E474" s="5">
        <f t="shared" si="81"/>
        <v>12.426744274199626</v>
      </c>
      <c r="F474" s="6">
        <f t="shared" si="82"/>
        <v>-0.13917310096006613</v>
      </c>
      <c r="G474" s="4">
        <f t="shared" si="78"/>
        <v>592</v>
      </c>
      <c r="H474" s="5">
        <f t="shared" si="83"/>
        <v>10.332349171806431</v>
      </c>
      <c r="I474" s="6">
        <f t="shared" si="84"/>
        <v>-0.7880107536067219</v>
      </c>
      <c r="J474" s="5">
        <f t="shared" si="85"/>
        <v>0.7880107536067211</v>
      </c>
      <c r="L474" s="4">
        <v>472</v>
      </c>
      <c r="M474" s="5">
        <f t="shared" si="86"/>
        <v>8.237954069413236</v>
      </c>
      <c r="N474" s="6">
        <f t="shared" si="87"/>
        <v>0.9271838545667872</v>
      </c>
      <c r="O474" s="8">
        <f>IF('Sinus (gesamt)'!$J$22&lt;&gt;"",SIN(RADIANS(L474*'Sinus (gesamt)'!$F$22/50))*'Sinus (gesamt)'!$F$21/100,"")</f>
      </c>
      <c r="P474" s="9">
        <f>IF('Sinus (gesamt)'!$J$21&lt;&gt;"",N474+SIN(RADIANS(L474*'Sinus (gesamt)'!$F$22/50))*'Sinus (gesamt)'!$F$21/100,"")</f>
        <v>0.906662645967247</v>
      </c>
    </row>
    <row r="475" spans="1:16" ht="12.75">
      <c r="A475" s="4">
        <v>473</v>
      </c>
      <c r="B475" s="5">
        <f t="shared" si="79"/>
        <v>8.255407361933178</v>
      </c>
      <c r="C475" s="6">
        <f t="shared" si="80"/>
        <v>0.9205048534524405</v>
      </c>
      <c r="D475" s="4">
        <f t="shared" si="77"/>
        <v>713</v>
      </c>
      <c r="E475" s="5">
        <f t="shared" si="81"/>
        <v>12.44419756671957</v>
      </c>
      <c r="F475" s="6">
        <f t="shared" si="82"/>
        <v>-0.12186934340514748</v>
      </c>
      <c r="G475" s="4">
        <f t="shared" si="78"/>
        <v>593</v>
      </c>
      <c r="H475" s="5">
        <f t="shared" si="83"/>
        <v>10.349802464326375</v>
      </c>
      <c r="I475" s="6">
        <f t="shared" si="84"/>
        <v>-0.7986355100472933</v>
      </c>
      <c r="J475" s="5">
        <f t="shared" si="85"/>
        <v>0.798635510047293</v>
      </c>
      <c r="L475" s="4">
        <v>473</v>
      </c>
      <c r="M475" s="5">
        <f t="shared" si="86"/>
        <v>8.255407361933178</v>
      </c>
      <c r="N475" s="6">
        <f t="shared" si="87"/>
        <v>0.9205048534524405</v>
      </c>
      <c r="O475" s="8">
        <f>IF('Sinus (gesamt)'!$J$22&lt;&gt;"",SIN(RADIANS(L475*'Sinus (gesamt)'!$F$22/50))*'Sinus (gesamt)'!$F$21/100,"")</f>
      </c>
      <c r="P475" s="9">
        <f>IF('Sinus (gesamt)'!$J$21&lt;&gt;"",N475+SIN(RADIANS(L475*'Sinus (gesamt)'!$F$22/50))*'Sinus (gesamt)'!$F$21/100,"")</f>
        <v>0.8951477577479985</v>
      </c>
    </row>
    <row r="476" spans="1:16" ht="12.75">
      <c r="A476" s="4">
        <v>474</v>
      </c>
      <c r="B476" s="5">
        <f t="shared" si="79"/>
        <v>8.272860654453122</v>
      </c>
      <c r="C476" s="6">
        <f t="shared" si="80"/>
        <v>0.9135454576426008</v>
      </c>
      <c r="D476" s="4">
        <f t="shared" si="77"/>
        <v>714</v>
      </c>
      <c r="E476" s="5">
        <f t="shared" si="81"/>
        <v>12.461650859239512</v>
      </c>
      <c r="F476" s="6">
        <f t="shared" si="82"/>
        <v>-0.10452846326765454</v>
      </c>
      <c r="G476" s="4">
        <f t="shared" si="78"/>
        <v>594</v>
      </c>
      <c r="H476" s="5">
        <f t="shared" si="83"/>
        <v>10.367255756846317</v>
      </c>
      <c r="I476" s="6">
        <f t="shared" si="84"/>
        <v>-0.8090169943749472</v>
      </c>
      <c r="J476" s="5">
        <f t="shared" si="85"/>
        <v>0.8090169943749462</v>
      </c>
      <c r="L476" s="4">
        <v>474</v>
      </c>
      <c r="M476" s="5">
        <f t="shared" si="86"/>
        <v>8.272860654453122</v>
      </c>
      <c r="N476" s="6">
        <f t="shared" si="87"/>
        <v>0.9135454576426008</v>
      </c>
      <c r="O476" s="8">
        <f>IF('Sinus (gesamt)'!$J$22&lt;&gt;"",SIN(RADIANS(L476*'Sinus (gesamt)'!$F$22/50))*'Sinus (gesamt)'!$F$21/100,"")</f>
      </c>
      <c r="P476" s="9">
        <f>IF('Sinus (gesamt)'!$J$21&lt;&gt;"",N476+SIN(RADIANS(L476*'Sinus (gesamt)'!$F$22/50))*'Sinus (gesamt)'!$F$21/100,"")</f>
        <v>0.8835454576426008</v>
      </c>
    </row>
    <row r="477" spans="1:16" ht="12.75">
      <c r="A477" s="4">
        <v>475</v>
      </c>
      <c r="B477" s="5">
        <f t="shared" si="79"/>
        <v>8.290313946973065</v>
      </c>
      <c r="C477" s="6">
        <f t="shared" si="80"/>
        <v>0.9063077870366503</v>
      </c>
      <c r="D477" s="4">
        <f t="shared" si="77"/>
        <v>715</v>
      </c>
      <c r="E477" s="5">
        <f t="shared" si="81"/>
        <v>12.479104151759456</v>
      </c>
      <c r="F477" s="6">
        <f t="shared" si="82"/>
        <v>-0.08715574274765855</v>
      </c>
      <c r="G477" s="4">
        <f t="shared" si="78"/>
        <v>595</v>
      </c>
      <c r="H477" s="5">
        <f t="shared" si="83"/>
        <v>10.384709049366261</v>
      </c>
      <c r="I477" s="6">
        <f t="shared" si="84"/>
        <v>-0.8191520442889919</v>
      </c>
      <c r="J477" s="5">
        <f t="shared" si="85"/>
        <v>0.8191520442889917</v>
      </c>
      <c r="L477" s="4">
        <v>475</v>
      </c>
      <c r="M477" s="5">
        <f t="shared" si="86"/>
        <v>8.290313946973065</v>
      </c>
      <c r="N477" s="6">
        <f t="shared" si="87"/>
        <v>0.9063077870366503</v>
      </c>
      <c r="O477" s="8">
        <f>IF('Sinus (gesamt)'!$J$22&lt;&gt;"",SIN(RADIANS(L477*'Sinus (gesamt)'!$F$22/50))*'Sinus (gesamt)'!$F$21/100,"")</f>
      </c>
      <c r="P477" s="9">
        <f>IF('Sinus (gesamt)'!$J$21&lt;&gt;"",N477+SIN(RADIANS(L477*'Sinus (gesamt)'!$F$22/50))*'Sinus (gesamt)'!$F$21/100,"")</f>
        <v>0.8718932008555877</v>
      </c>
    </row>
    <row r="478" spans="1:16" ht="12.75">
      <c r="A478" s="4">
        <v>476</v>
      </c>
      <c r="B478" s="5">
        <f t="shared" si="79"/>
        <v>8.307767239493009</v>
      </c>
      <c r="C478" s="6">
        <f t="shared" si="80"/>
        <v>0.898794046299167</v>
      </c>
      <c r="D478" s="4">
        <f t="shared" si="77"/>
        <v>716</v>
      </c>
      <c r="E478" s="5">
        <f t="shared" si="81"/>
        <v>12.4965574442794</v>
      </c>
      <c r="F478" s="6">
        <f t="shared" si="82"/>
        <v>-0.069756473744125</v>
      </c>
      <c r="G478" s="4">
        <f t="shared" si="78"/>
        <v>596</v>
      </c>
      <c r="H478" s="5">
        <f t="shared" si="83"/>
        <v>10.402162341886203</v>
      </c>
      <c r="I478" s="6">
        <f t="shared" si="84"/>
        <v>-0.8290375725550413</v>
      </c>
      <c r="J478" s="5">
        <f t="shared" si="85"/>
        <v>0.8290375725550421</v>
      </c>
      <c r="L478" s="4">
        <v>476</v>
      </c>
      <c r="M478" s="5">
        <f t="shared" si="86"/>
        <v>8.307767239493009</v>
      </c>
      <c r="N478" s="6">
        <f t="shared" si="87"/>
        <v>0.898794046299167</v>
      </c>
      <c r="O478" s="8">
        <f>IF('Sinus (gesamt)'!$J$22&lt;&gt;"",SIN(RADIANS(L478*'Sinus (gesamt)'!$F$22/50))*'Sinus (gesamt)'!$F$21/100,"")</f>
      </c>
      <c r="P478" s="9">
        <f>IF('Sinus (gesamt)'!$J$21&lt;&gt;"",N478+SIN(RADIANS(L478*'Sinus (gesamt)'!$F$22/50))*'Sinus (gesamt)'!$F$21/100,"")</f>
        <v>0.8602267897179746</v>
      </c>
    </row>
    <row r="479" spans="1:16" ht="12.75">
      <c r="A479" s="4">
        <v>477</v>
      </c>
      <c r="B479" s="5">
        <f t="shared" si="79"/>
        <v>8.325220532012953</v>
      </c>
      <c r="C479" s="6">
        <f t="shared" si="80"/>
        <v>0.8910065241883676</v>
      </c>
      <c r="D479" s="4">
        <f t="shared" si="77"/>
        <v>717</v>
      </c>
      <c r="E479" s="5">
        <f t="shared" si="81"/>
        <v>12.514010736799342</v>
      </c>
      <c r="F479" s="6">
        <f t="shared" si="82"/>
        <v>-0.05233595624294462</v>
      </c>
      <c r="G479" s="4">
        <f t="shared" si="78"/>
        <v>597</v>
      </c>
      <c r="H479" s="5">
        <f t="shared" si="83"/>
        <v>10.419615634406147</v>
      </c>
      <c r="I479" s="6">
        <f t="shared" si="84"/>
        <v>-0.8386705679454239</v>
      </c>
      <c r="J479" s="5">
        <f t="shared" si="85"/>
        <v>0.8386705679454229</v>
      </c>
      <c r="L479" s="4">
        <v>477</v>
      </c>
      <c r="M479" s="5">
        <f t="shared" si="86"/>
        <v>8.325220532012953</v>
      </c>
      <c r="N479" s="6">
        <f t="shared" si="87"/>
        <v>0.8910065241883676</v>
      </c>
      <c r="O479" s="8">
        <f>IF('Sinus (gesamt)'!$J$22&lt;&gt;"",SIN(RADIANS(L479*'Sinus (gesamt)'!$F$22/50))*'Sinus (gesamt)'!$F$21/100,"")</f>
      </c>
      <c r="P479" s="9">
        <f>IF('Sinus (gesamt)'!$J$21&lt;&gt;"",N479+SIN(RADIANS(L479*'Sinus (gesamt)'!$F$22/50))*'Sinus (gesamt)'!$F$21/100,"")</f>
        <v>0.8485801173171748</v>
      </c>
    </row>
    <row r="480" spans="1:16" ht="12.75">
      <c r="A480" s="4">
        <v>478</v>
      </c>
      <c r="B480" s="5">
        <f t="shared" si="79"/>
        <v>8.342673824532895</v>
      </c>
      <c r="C480" s="6">
        <f t="shared" si="80"/>
        <v>0.8829475928589272</v>
      </c>
      <c r="D480" s="4">
        <f t="shared" si="77"/>
        <v>718</v>
      </c>
      <c r="E480" s="5">
        <f t="shared" si="81"/>
        <v>12.531464029319286</v>
      </c>
      <c r="F480" s="6">
        <f t="shared" si="82"/>
        <v>-0.034899496702501066</v>
      </c>
      <c r="G480" s="4">
        <f t="shared" si="78"/>
        <v>598</v>
      </c>
      <c r="H480" s="5">
        <f t="shared" si="83"/>
        <v>10.437068926926091</v>
      </c>
      <c r="I480" s="6">
        <f t="shared" si="84"/>
        <v>-0.8480480961564263</v>
      </c>
      <c r="J480" s="5">
        <f t="shared" si="85"/>
        <v>0.8480480961564262</v>
      </c>
      <c r="L480" s="4">
        <v>478</v>
      </c>
      <c r="M480" s="5">
        <f t="shared" si="86"/>
        <v>8.342673824532895</v>
      </c>
      <c r="N480" s="6">
        <f t="shared" si="87"/>
        <v>0.8829475928589272</v>
      </c>
      <c r="O480" s="8">
        <f>IF('Sinus (gesamt)'!$J$22&lt;&gt;"",SIN(RADIANS(L480*'Sinus (gesamt)'!$F$22/50))*'Sinus (gesamt)'!$F$21/100,"")</f>
      </c>
      <c r="P480" s="9">
        <f>IF('Sinus (gesamt)'!$J$21&lt;&gt;"",N480+SIN(RADIANS(L480*'Sinus (gesamt)'!$F$22/50))*'Sinus (gesamt)'!$F$21/100,"")</f>
        <v>0.8369849262717887</v>
      </c>
    </row>
    <row r="481" spans="1:16" ht="12.75">
      <c r="A481" s="4">
        <v>479</v>
      </c>
      <c r="B481" s="5">
        <f t="shared" si="79"/>
        <v>8.360127117052839</v>
      </c>
      <c r="C481" s="6">
        <f t="shared" si="80"/>
        <v>0.8746197071393957</v>
      </c>
      <c r="D481" s="4">
        <f t="shared" si="77"/>
        <v>719</v>
      </c>
      <c r="E481" s="5">
        <f t="shared" si="81"/>
        <v>12.54891732183923</v>
      </c>
      <c r="F481" s="6">
        <f t="shared" si="82"/>
        <v>-0.01745240643728292</v>
      </c>
      <c r="G481" s="4">
        <f t="shared" si="78"/>
        <v>599</v>
      </c>
      <c r="H481" s="5">
        <f t="shared" si="83"/>
        <v>10.454522219446034</v>
      </c>
      <c r="I481" s="6">
        <f t="shared" si="84"/>
        <v>-0.857167300702112</v>
      </c>
      <c r="J481" s="5">
        <f t="shared" si="85"/>
        <v>0.8571673007021128</v>
      </c>
      <c r="L481" s="4">
        <v>479</v>
      </c>
      <c r="M481" s="5">
        <f t="shared" si="86"/>
        <v>8.360127117052839</v>
      </c>
      <c r="N481" s="6">
        <f t="shared" si="87"/>
        <v>0.8746197071393957</v>
      </c>
      <c r="O481" s="8">
        <f>IF('Sinus (gesamt)'!$J$22&lt;&gt;"",SIN(RADIANS(L481*'Sinus (gesamt)'!$F$22/50))*'Sinus (gesamt)'!$F$21/100,"")</f>
      </c>
      <c r="P481" s="9">
        <f>IF('Sinus (gesamt)'!$J$21&lt;&gt;"",N481+SIN(RADIANS(L481*'Sinus (gesamt)'!$F$22/50))*'Sinus (gesamt)'!$F$21/100,"")</f>
        <v>0.8254705844820561</v>
      </c>
    </row>
    <row r="482" spans="1:16" ht="12.75">
      <c r="A482" s="4">
        <v>480</v>
      </c>
      <c r="B482" s="5">
        <f t="shared" si="79"/>
        <v>8.377580409572781</v>
      </c>
      <c r="C482" s="6">
        <f t="shared" si="80"/>
        <v>0.8660254037844392</v>
      </c>
      <c r="D482" s="4">
        <f t="shared" si="77"/>
        <v>720</v>
      </c>
      <c r="E482" s="5">
        <f t="shared" si="81"/>
        <v>12.566370614359172</v>
      </c>
      <c r="F482" s="6">
        <f t="shared" si="82"/>
        <v>-4.90059381963448E-16</v>
      </c>
      <c r="G482" s="4">
        <f t="shared" si="78"/>
        <v>600</v>
      </c>
      <c r="H482" s="5">
        <f t="shared" si="83"/>
        <v>10.471975511965978</v>
      </c>
      <c r="I482" s="6">
        <f t="shared" si="84"/>
        <v>-0.8660254037844387</v>
      </c>
      <c r="J482" s="5">
        <f t="shared" si="85"/>
        <v>0.8660254037844387</v>
      </c>
      <c r="L482" s="4">
        <v>480</v>
      </c>
      <c r="M482" s="5">
        <f t="shared" si="86"/>
        <v>8.377580409572781</v>
      </c>
      <c r="N482" s="6">
        <f t="shared" si="87"/>
        <v>0.8660254037844392</v>
      </c>
      <c r="O482" s="8">
        <f>IF('Sinus (gesamt)'!$J$22&lt;&gt;"",SIN(RADIANS(L482*'Sinus (gesamt)'!$F$22/50))*'Sinus (gesamt)'!$F$21/100,"")</f>
      </c>
      <c r="P482" s="9">
        <f>IF('Sinus (gesamt)'!$J$21&lt;&gt;"",N482+SIN(RADIANS(L482*'Sinus (gesamt)'!$F$22/50))*'Sinus (gesamt)'!$F$21/100,"")</f>
        <v>0.8140638795573728</v>
      </c>
    </row>
    <row r="483" spans="1:16" ht="12.75">
      <c r="A483" s="4">
        <v>481</v>
      </c>
      <c r="B483" s="5">
        <f t="shared" si="79"/>
        <v>8.395033702092725</v>
      </c>
      <c r="C483" s="6">
        <f t="shared" si="80"/>
        <v>0.8571673007021124</v>
      </c>
      <c r="D483" s="4">
        <f t="shared" si="77"/>
        <v>721</v>
      </c>
      <c r="E483" s="5">
        <f t="shared" si="81"/>
        <v>12.583823906879116</v>
      </c>
      <c r="F483" s="6">
        <f t="shared" si="82"/>
        <v>0.017452406437283713</v>
      </c>
      <c r="G483" s="4">
        <f t="shared" si="78"/>
        <v>601</v>
      </c>
      <c r="H483" s="5">
        <f t="shared" si="83"/>
        <v>10.48942880448592</v>
      </c>
      <c r="I483" s="6">
        <f t="shared" si="84"/>
        <v>-0.8746197071393954</v>
      </c>
      <c r="J483" s="5">
        <f t="shared" si="85"/>
        <v>0.8746197071393962</v>
      </c>
      <c r="L483" s="4">
        <v>481</v>
      </c>
      <c r="M483" s="5">
        <f t="shared" si="86"/>
        <v>8.395033702092725</v>
      </c>
      <c r="N483" s="6">
        <f t="shared" si="87"/>
        <v>0.8571673007021124</v>
      </c>
      <c r="O483" s="8">
        <f>IF('Sinus (gesamt)'!$J$22&lt;&gt;"",SIN(RADIANS(L483*'Sinus (gesamt)'!$F$22/50))*'Sinus (gesamt)'!$F$21/100,"")</f>
      </c>
      <c r="P483" s="9">
        <f>IF('Sinus (gesamt)'!$J$21&lt;&gt;"",N483+SIN(RADIANS(L483*'Sinus (gesamt)'!$F$22/50))*'Sinus (gesamt)'!$F$21/100,"")</f>
        <v>0.8027888334799135</v>
      </c>
    </row>
    <row r="484" spans="1:16" ht="12.75">
      <c r="A484" s="4">
        <v>482</v>
      </c>
      <c r="B484" s="5">
        <f t="shared" si="79"/>
        <v>8.412486994612669</v>
      </c>
      <c r="C484" s="6">
        <f t="shared" si="80"/>
        <v>0.8480480961564257</v>
      </c>
      <c r="D484" s="4">
        <f t="shared" si="77"/>
        <v>722</v>
      </c>
      <c r="E484" s="5">
        <f t="shared" si="81"/>
        <v>12.601277199399059</v>
      </c>
      <c r="F484" s="6">
        <f t="shared" si="82"/>
        <v>0.03489949670250009</v>
      </c>
      <c r="G484" s="4">
        <f t="shared" si="78"/>
        <v>602</v>
      </c>
      <c r="H484" s="5">
        <f t="shared" si="83"/>
        <v>10.506882097005864</v>
      </c>
      <c r="I484" s="6">
        <f t="shared" si="84"/>
        <v>-0.8829475928589269</v>
      </c>
      <c r="J484" s="5">
        <f t="shared" si="85"/>
        <v>0.8829475928589259</v>
      </c>
      <c r="L484" s="4">
        <v>482</v>
      </c>
      <c r="M484" s="5">
        <f t="shared" si="86"/>
        <v>8.412486994612669</v>
      </c>
      <c r="N484" s="6">
        <f t="shared" si="87"/>
        <v>0.8480480961564257</v>
      </c>
      <c r="O484" s="8">
        <f>IF('Sinus (gesamt)'!$J$22&lt;&gt;"",SIN(RADIANS(L484*'Sinus (gesamt)'!$F$22/50))*'Sinus (gesamt)'!$F$21/100,"")</f>
      </c>
      <c r="P484" s="9">
        <f>IF('Sinus (gesamt)'!$J$21&lt;&gt;"",N484+SIN(RADIANS(L484*'Sinus (gesamt)'!$F$22/50))*'Sinus (gesamt)'!$F$21/100,"")</f>
        <v>0.7916665389092713</v>
      </c>
    </row>
    <row r="485" spans="1:16" ht="12.75">
      <c r="A485" s="4">
        <v>483</v>
      </c>
      <c r="B485" s="5">
        <f t="shared" si="79"/>
        <v>8.429940287132611</v>
      </c>
      <c r="C485" s="6">
        <f t="shared" si="80"/>
        <v>0.8386705679454244</v>
      </c>
      <c r="D485" s="4">
        <f t="shared" si="77"/>
        <v>723</v>
      </c>
      <c r="E485" s="5">
        <f t="shared" si="81"/>
        <v>12.618730491919003</v>
      </c>
      <c r="F485" s="6">
        <f t="shared" si="82"/>
        <v>0.05233595624294364</v>
      </c>
      <c r="G485" s="4">
        <f t="shared" si="78"/>
        <v>603</v>
      </c>
      <c r="H485" s="5">
        <f t="shared" si="83"/>
        <v>10.524335389525808</v>
      </c>
      <c r="I485" s="6">
        <f t="shared" si="84"/>
        <v>-0.8910065241883681</v>
      </c>
      <c r="J485" s="5">
        <f t="shared" si="85"/>
        <v>0.891006524188368</v>
      </c>
      <c r="L485" s="4">
        <v>483</v>
      </c>
      <c r="M485" s="5">
        <f t="shared" si="86"/>
        <v>8.429940287132611</v>
      </c>
      <c r="N485" s="6">
        <f t="shared" si="87"/>
        <v>0.8386705679454244</v>
      </c>
      <c r="O485" s="8">
        <f>IF('Sinus (gesamt)'!$J$22&lt;&gt;"",SIN(RADIANS(L485*'Sinus (gesamt)'!$F$22/50))*'Sinus (gesamt)'!$F$21/100,"")</f>
      </c>
      <c r="P485" s="9">
        <f>IF('Sinus (gesamt)'!$J$21&lt;&gt;"",N485+SIN(RADIANS(L485*'Sinus (gesamt)'!$F$22/50))*'Sinus (gesamt)'!$F$21/100,"")</f>
        <v>0.7807150183680802</v>
      </c>
    </row>
    <row r="486" spans="1:16" ht="12.75">
      <c r="A486" s="4">
        <v>484</v>
      </c>
      <c r="B486" s="5">
        <f t="shared" si="79"/>
        <v>8.447393579652555</v>
      </c>
      <c r="C486" s="6">
        <f t="shared" si="80"/>
        <v>0.8290375725550416</v>
      </c>
      <c r="D486" s="4">
        <f t="shared" si="77"/>
        <v>724</v>
      </c>
      <c r="E486" s="5">
        <f t="shared" si="81"/>
        <v>12.636183784438947</v>
      </c>
      <c r="F486" s="6">
        <f t="shared" si="82"/>
        <v>0.06975647374412579</v>
      </c>
      <c r="G486" s="4">
        <f t="shared" si="78"/>
        <v>604</v>
      </c>
      <c r="H486" s="5">
        <f t="shared" si="83"/>
        <v>10.54178868204575</v>
      </c>
      <c r="I486" s="6">
        <f t="shared" si="84"/>
        <v>-0.8987940462991667</v>
      </c>
      <c r="J486" s="5">
        <f t="shared" si="85"/>
        <v>0.8987940462991674</v>
      </c>
      <c r="L486" s="4">
        <v>484</v>
      </c>
      <c r="M486" s="5">
        <f t="shared" si="86"/>
        <v>8.447393579652555</v>
      </c>
      <c r="N486" s="6">
        <f t="shared" si="87"/>
        <v>0.8290375725550416</v>
      </c>
      <c r="O486" s="8">
        <f>IF('Sinus (gesamt)'!$J$22&lt;&gt;"",SIN(RADIANS(L486*'Sinus (gesamt)'!$F$22/50))*'Sinus (gesamt)'!$F$21/100,"")</f>
      </c>
      <c r="P486" s="9">
        <f>IF('Sinus (gesamt)'!$J$21&lt;&gt;"",N486+SIN(RADIANS(L486*'Sinus (gesamt)'!$F$22/50))*'Sinus (gesamt)'!$F$21/100,"")</f>
        <v>0.7699491073743091</v>
      </c>
    </row>
    <row r="487" spans="1:16" ht="12.75">
      <c r="A487" s="4">
        <v>485</v>
      </c>
      <c r="B487" s="5">
        <f t="shared" si="79"/>
        <v>8.464846872172497</v>
      </c>
      <c r="C487" s="6">
        <f t="shared" si="80"/>
        <v>0.8191520442889924</v>
      </c>
      <c r="D487" s="4">
        <f t="shared" si="77"/>
        <v>725</v>
      </c>
      <c r="E487" s="5">
        <f t="shared" si="81"/>
        <v>12.653637076958889</v>
      </c>
      <c r="F487" s="6">
        <f t="shared" si="82"/>
        <v>0.08715574274765758</v>
      </c>
      <c r="G487" s="4">
        <f t="shared" si="78"/>
        <v>605</v>
      </c>
      <c r="H487" s="5">
        <f t="shared" si="83"/>
        <v>10.559241974565694</v>
      </c>
      <c r="I487" s="6">
        <f t="shared" si="84"/>
        <v>-0.90630778703665</v>
      </c>
      <c r="J487" s="5">
        <f t="shared" si="85"/>
        <v>0.9063077870366499</v>
      </c>
      <c r="L487" s="4">
        <v>485</v>
      </c>
      <c r="M487" s="5">
        <f t="shared" si="86"/>
        <v>8.464846872172497</v>
      </c>
      <c r="N487" s="6">
        <f t="shared" si="87"/>
        <v>0.8191520442889924</v>
      </c>
      <c r="O487" s="8">
        <f>IF('Sinus (gesamt)'!$J$22&lt;&gt;"",SIN(RADIANS(L487*'Sinus (gesamt)'!$F$22/50))*'Sinus (gesamt)'!$F$21/100,"")</f>
      </c>
      <c r="P487" s="9">
        <f>IF('Sinus (gesamt)'!$J$21&lt;&gt;"",N487+SIN(RADIANS(L487*'Sinus (gesamt)'!$F$22/50))*'Sinus (gesamt)'!$F$21/100,"")</f>
        <v>0.7593803624034876</v>
      </c>
    </row>
    <row r="488" spans="1:16" ht="12.75">
      <c r="A488" s="4">
        <v>486</v>
      </c>
      <c r="B488" s="5">
        <f t="shared" si="79"/>
        <v>8.482300164692441</v>
      </c>
      <c r="C488" s="6">
        <f t="shared" si="80"/>
        <v>0.8090169943749477</v>
      </c>
      <c r="D488" s="4">
        <f t="shared" si="77"/>
        <v>726</v>
      </c>
      <c r="E488" s="5">
        <f t="shared" si="81"/>
        <v>12.671090369478833</v>
      </c>
      <c r="F488" s="6">
        <f t="shared" si="82"/>
        <v>0.10452846326765357</v>
      </c>
      <c r="G488" s="4">
        <f t="shared" si="78"/>
        <v>606</v>
      </c>
      <c r="H488" s="5">
        <f t="shared" si="83"/>
        <v>10.576695267085636</v>
      </c>
      <c r="I488" s="6">
        <f t="shared" si="84"/>
        <v>-0.9135454576426005</v>
      </c>
      <c r="J488" s="5">
        <f t="shared" si="85"/>
        <v>0.9135454576426012</v>
      </c>
      <c r="L488" s="4">
        <v>486</v>
      </c>
      <c r="M488" s="5">
        <f t="shared" si="86"/>
        <v>8.482300164692441</v>
      </c>
      <c r="N488" s="6">
        <f t="shared" si="87"/>
        <v>0.8090169943749477</v>
      </c>
      <c r="O488" s="8">
        <f>IF('Sinus (gesamt)'!$J$22&lt;&gt;"",SIN(RADIANS(L488*'Sinus (gesamt)'!$F$22/50))*'Sinus (gesamt)'!$F$21/100,"")</f>
      </c>
      <c r="P488" s="9">
        <f>IF('Sinus (gesamt)'!$J$21&lt;&gt;"",N488+SIN(RADIANS(L488*'Sinus (gesamt)'!$F$22/50))*'Sinus (gesamt)'!$F$21/100,"")</f>
        <v>0.7490169943749476</v>
      </c>
    </row>
    <row r="489" spans="1:16" ht="12.75">
      <c r="A489" s="4">
        <v>487</v>
      </c>
      <c r="B489" s="5">
        <f t="shared" si="79"/>
        <v>8.499753457212385</v>
      </c>
      <c r="C489" s="6">
        <f t="shared" si="80"/>
        <v>0.7986355100472926</v>
      </c>
      <c r="D489" s="4">
        <f t="shared" si="77"/>
        <v>727</v>
      </c>
      <c r="E489" s="5">
        <f t="shared" si="81"/>
        <v>12.688543661998775</v>
      </c>
      <c r="F489" s="6">
        <f t="shared" si="82"/>
        <v>0.1218693434051465</v>
      </c>
      <c r="G489" s="4">
        <f t="shared" si="78"/>
        <v>607</v>
      </c>
      <c r="H489" s="5">
        <f t="shared" si="83"/>
        <v>10.59414855960558</v>
      </c>
      <c r="I489" s="6">
        <f t="shared" si="84"/>
        <v>-0.9205048534524402</v>
      </c>
      <c r="J489" s="5">
        <f t="shared" si="85"/>
        <v>0.9205048534524392</v>
      </c>
      <c r="L489" s="4">
        <v>487</v>
      </c>
      <c r="M489" s="5">
        <f t="shared" si="86"/>
        <v>8.499753457212385</v>
      </c>
      <c r="N489" s="6">
        <f t="shared" si="87"/>
        <v>0.7986355100472926</v>
      </c>
      <c r="O489" s="8">
        <f>IF('Sinus (gesamt)'!$J$22&lt;&gt;"",SIN(RADIANS(L489*'Sinus (gesamt)'!$F$22/50))*'Sinus (gesamt)'!$F$21/100,"")</f>
      </c>
      <c r="P489" s="9">
        <f>IF('Sinus (gesamt)'!$J$21&lt;&gt;"",N489+SIN(RADIANS(L489*'Sinus (gesamt)'!$F$22/50))*'Sinus (gesamt)'!$F$21/100,"")</f>
        <v>0.7388638281617879</v>
      </c>
    </row>
    <row r="490" spans="1:16" ht="12.75">
      <c r="A490" s="4">
        <v>488</v>
      </c>
      <c r="B490" s="5">
        <f t="shared" si="79"/>
        <v>8.517206749732328</v>
      </c>
      <c r="C490" s="6">
        <f t="shared" si="80"/>
        <v>0.7880107536067225</v>
      </c>
      <c r="D490" s="4">
        <f t="shared" si="77"/>
        <v>728</v>
      </c>
      <c r="E490" s="5">
        <f t="shared" si="81"/>
        <v>12.705996954518719</v>
      </c>
      <c r="F490" s="6">
        <f t="shared" si="82"/>
        <v>0.13917310096006516</v>
      </c>
      <c r="G490" s="4">
        <f t="shared" si="78"/>
        <v>608</v>
      </c>
      <c r="H490" s="5">
        <f t="shared" si="83"/>
        <v>10.611601852125524</v>
      </c>
      <c r="I490" s="6">
        <f t="shared" si="84"/>
        <v>-0.9271838545667875</v>
      </c>
      <c r="J490" s="5">
        <f t="shared" si="85"/>
        <v>0.9271838545667876</v>
      </c>
      <c r="L490" s="4">
        <v>488</v>
      </c>
      <c r="M490" s="5">
        <f t="shared" si="86"/>
        <v>8.517206749732328</v>
      </c>
      <c r="N490" s="6">
        <f t="shared" si="87"/>
        <v>0.7880107536067225</v>
      </c>
      <c r="O490" s="8">
        <f>IF('Sinus (gesamt)'!$J$22&lt;&gt;"",SIN(RADIANS(L490*'Sinus (gesamt)'!$F$22/50))*'Sinus (gesamt)'!$F$21/100,"")</f>
      </c>
      <c r="P490" s="9">
        <f>IF('Sinus (gesamt)'!$J$21&lt;&gt;"",N490+SIN(RADIANS(L490*'Sinus (gesamt)'!$F$22/50))*'Sinus (gesamt)'!$F$21/100,"")</f>
        <v>0.7289222884259899</v>
      </c>
    </row>
    <row r="491" spans="1:16" ht="12.75">
      <c r="A491" s="4">
        <v>489</v>
      </c>
      <c r="B491" s="5">
        <f t="shared" si="79"/>
        <v>8.534660042252272</v>
      </c>
      <c r="C491" s="6">
        <f t="shared" si="80"/>
        <v>0.7771459614569709</v>
      </c>
      <c r="D491" s="4">
        <f aca="true" t="shared" si="88" ref="D491:D554">A491+240</f>
        <v>729</v>
      </c>
      <c r="E491" s="5">
        <f t="shared" si="81"/>
        <v>12.723450247038663</v>
      </c>
      <c r="F491" s="6">
        <f t="shared" si="82"/>
        <v>0.15643446504023126</v>
      </c>
      <c r="G491" s="4">
        <f aca="true" t="shared" si="89" ref="G491:G554">A491+120</f>
        <v>609</v>
      </c>
      <c r="H491" s="5">
        <f t="shared" si="83"/>
        <v>10.629055144645466</v>
      </c>
      <c r="I491" s="6">
        <f t="shared" si="84"/>
        <v>-0.9335804264972015</v>
      </c>
      <c r="J491" s="5">
        <f t="shared" si="85"/>
        <v>0.9335804264972022</v>
      </c>
      <c r="L491" s="4">
        <v>489</v>
      </c>
      <c r="M491" s="5">
        <f t="shared" si="86"/>
        <v>8.534660042252272</v>
      </c>
      <c r="N491" s="6">
        <f t="shared" si="87"/>
        <v>0.7771459614569709</v>
      </c>
      <c r="O491" s="8">
        <f>IF('Sinus (gesamt)'!$J$22&lt;&gt;"",SIN(RADIANS(L491*'Sinus (gesamt)'!$F$22/50))*'Sinus (gesamt)'!$F$21/100,"")</f>
      </c>
      <c r="P491" s="9">
        <f>IF('Sinus (gesamt)'!$J$21&lt;&gt;"",N491+SIN(RADIANS(L491*'Sinus (gesamt)'!$F$22/50))*'Sinus (gesamt)'!$F$21/100,"")</f>
        <v>0.7191904118796267</v>
      </c>
    </row>
    <row r="492" spans="1:16" ht="12.75">
      <c r="A492" s="4">
        <v>490</v>
      </c>
      <c r="B492" s="5">
        <f t="shared" si="79"/>
        <v>8.552113334772216</v>
      </c>
      <c r="C492" s="6">
        <f t="shared" si="80"/>
        <v>0.7660444431189776</v>
      </c>
      <c r="D492" s="4">
        <f t="shared" si="88"/>
        <v>730</v>
      </c>
      <c r="E492" s="5">
        <f t="shared" si="81"/>
        <v>12.740903539558605</v>
      </c>
      <c r="F492" s="6">
        <f t="shared" si="82"/>
        <v>0.17364817766692967</v>
      </c>
      <c r="G492" s="4">
        <f t="shared" si="89"/>
        <v>610</v>
      </c>
      <c r="H492" s="5">
        <f t="shared" si="83"/>
        <v>10.64650843716541</v>
      </c>
      <c r="I492" s="6">
        <f t="shared" si="84"/>
        <v>-0.9396926207859084</v>
      </c>
      <c r="J492" s="5">
        <f t="shared" si="85"/>
        <v>0.9396926207859072</v>
      </c>
      <c r="L492" s="4">
        <v>490</v>
      </c>
      <c r="M492" s="5">
        <f t="shared" si="86"/>
        <v>8.552113334772216</v>
      </c>
      <c r="N492" s="6">
        <f t="shared" si="87"/>
        <v>0.7660444431189776</v>
      </c>
      <c r="O492" s="8">
        <f>IF('Sinus (gesamt)'!$J$22&lt;&gt;"",SIN(RADIANS(L492*'Sinus (gesamt)'!$F$22/50))*'Sinus (gesamt)'!$F$21/100,"")</f>
      </c>
      <c r="P492" s="9">
        <f>IF('Sinus (gesamt)'!$J$21&lt;&gt;"",N492+SIN(RADIANS(L492*'Sinus (gesamt)'!$F$22/50))*'Sinus (gesamt)'!$F$21/100,"")</f>
        <v>0.709662885871823</v>
      </c>
    </row>
    <row r="493" spans="1:16" ht="12.75">
      <c r="A493" s="4">
        <v>491</v>
      </c>
      <c r="B493" s="5">
        <f t="shared" si="79"/>
        <v>8.569566627292158</v>
      </c>
      <c r="C493" s="6">
        <f t="shared" si="80"/>
        <v>0.7547095802227722</v>
      </c>
      <c r="D493" s="4">
        <f t="shared" si="88"/>
        <v>731</v>
      </c>
      <c r="E493" s="5">
        <f t="shared" si="81"/>
        <v>12.75835683207855</v>
      </c>
      <c r="F493" s="6">
        <f t="shared" si="82"/>
        <v>0.1908089953765448</v>
      </c>
      <c r="G493" s="4">
        <f t="shared" si="89"/>
        <v>611</v>
      </c>
      <c r="H493" s="5">
        <f t="shared" si="83"/>
        <v>10.663961729685354</v>
      </c>
      <c r="I493" s="6">
        <f t="shared" si="84"/>
        <v>-0.9455185755993171</v>
      </c>
      <c r="J493" s="5">
        <f t="shared" si="85"/>
        <v>0.9455185755993171</v>
      </c>
      <c r="L493" s="4">
        <v>491</v>
      </c>
      <c r="M493" s="5">
        <f t="shared" si="86"/>
        <v>8.569566627292158</v>
      </c>
      <c r="N493" s="6">
        <f t="shared" si="87"/>
        <v>0.7547095802227722</v>
      </c>
      <c r="O493" s="8">
        <f>IF('Sinus (gesamt)'!$J$22&lt;&gt;"",SIN(RADIANS(L493*'Sinus (gesamt)'!$F$22/50))*'Sinus (gesamt)'!$F$21/100,"")</f>
      </c>
      <c r="P493" s="9">
        <f>IF('Sinus (gesamt)'!$J$21&lt;&gt;"",N493+SIN(RADIANS(L493*'Sinus (gesamt)'!$F$22/50))*'Sinus (gesamt)'!$F$21/100,"")</f>
        <v>0.7003311130005733</v>
      </c>
    </row>
    <row r="494" spans="1:16" ht="12.75">
      <c r="A494" s="4">
        <v>492</v>
      </c>
      <c r="B494" s="5">
        <f t="shared" si="79"/>
        <v>8.587019919812102</v>
      </c>
      <c r="C494" s="6">
        <f t="shared" si="80"/>
        <v>0.743144825477394</v>
      </c>
      <c r="D494" s="4">
        <f t="shared" si="88"/>
        <v>732</v>
      </c>
      <c r="E494" s="5">
        <f t="shared" si="81"/>
        <v>12.775810124598491</v>
      </c>
      <c r="F494" s="6">
        <f t="shared" si="82"/>
        <v>0.20791169081775826</v>
      </c>
      <c r="G494" s="4">
        <f t="shared" si="89"/>
        <v>612</v>
      </c>
      <c r="H494" s="5">
        <f t="shared" si="83"/>
        <v>10.681415022205297</v>
      </c>
      <c r="I494" s="6">
        <f t="shared" si="84"/>
        <v>-0.9510565162951534</v>
      </c>
      <c r="J494" s="5">
        <f t="shared" si="85"/>
        <v>0.9510565162951523</v>
      </c>
      <c r="L494" s="4">
        <v>492</v>
      </c>
      <c r="M494" s="5">
        <f t="shared" si="86"/>
        <v>8.587019919812102</v>
      </c>
      <c r="N494" s="6">
        <f t="shared" si="87"/>
        <v>0.743144825477394</v>
      </c>
      <c r="O494" s="8">
        <f>IF('Sinus (gesamt)'!$J$22&lt;&gt;"",SIN(RADIANS(L494*'Sinus (gesamt)'!$F$22/50))*'Sinus (gesamt)'!$F$21/100,"")</f>
      </c>
      <c r="P494" s="9">
        <f>IF('Sinus (gesamt)'!$J$21&lt;&gt;"",N494+SIN(RADIANS(L494*'Sinus (gesamt)'!$F$22/50))*'Sinus (gesamt)'!$F$21/100,"")</f>
        <v>0.6911833012503277</v>
      </c>
    </row>
    <row r="495" spans="1:16" ht="12.75">
      <c r="A495" s="4">
        <v>493</v>
      </c>
      <c r="B495" s="5">
        <f t="shared" si="79"/>
        <v>8.604473212332044</v>
      </c>
      <c r="C495" s="6">
        <f t="shared" si="80"/>
        <v>0.731353701619171</v>
      </c>
      <c r="D495" s="4">
        <f t="shared" si="88"/>
        <v>733</v>
      </c>
      <c r="E495" s="5">
        <f t="shared" si="81"/>
        <v>12.793263417118435</v>
      </c>
      <c r="F495" s="6">
        <f t="shared" si="82"/>
        <v>0.22495105434386461</v>
      </c>
      <c r="G495" s="4">
        <f t="shared" si="89"/>
        <v>613</v>
      </c>
      <c r="H495" s="5">
        <f t="shared" si="83"/>
        <v>10.69886831472524</v>
      </c>
      <c r="I495" s="6">
        <f t="shared" si="84"/>
        <v>-0.9563047559630355</v>
      </c>
      <c r="J495" s="5">
        <f t="shared" si="85"/>
        <v>0.9563047559630357</v>
      </c>
      <c r="L495" s="4">
        <v>493</v>
      </c>
      <c r="M495" s="5">
        <f t="shared" si="86"/>
        <v>8.604473212332044</v>
      </c>
      <c r="N495" s="6">
        <f t="shared" si="87"/>
        <v>0.731353701619171</v>
      </c>
      <c r="O495" s="8">
        <f>IF('Sinus (gesamt)'!$J$22&lt;&gt;"",SIN(RADIANS(L495*'Sinus (gesamt)'!$F$22/50))*'Sinus (gesamt)'!$F$21/100,"")</f>
      </c>
      <c r="P495" s="9">
        <f>IF('Sinus (gesamt)'!$J$21&lt;&gt;"",N495+SIN(RADIANS(L495*'Sinus (gesamt)'!$F$22/50))*'Sinus (gesamt)'!$F$21/100,"")</f>
        <v>0.6822045789618314</v>
      </c>
    </row>
    <row r="496" spans="1:16" ht="12.75">
      <c r="A496" s="4">
        <v>494</v>
      </c>
      <c r="B496" s="5">
        <f t="shared" si="79"/>
        <v>8.621926504851988</v>
      </c>
      <c r="C496" s="6">
        <f t="shared" si="80"/>
        <v>0.7193398003386512</v>
      </c>
      <c r="D496" s="4">
        <f t="shared" si="88"/>
        <v>734</v>
      </c>
      <c r="E496" s="5">
        <f t="shared" si="81"/>
        <v>12.81071670963838</v>
      </c>
      <c r="F496" s="6">
        <f t="shared" si="82"/>
        <v>0.241921895599668</v>
      </c>
      <c r="G496" s="4">
        <f t="shared" si="89"/>
        <v>614</v>
      </c>
      <c r="H496" s="5">
        <f t="shared" si="83"/>
        <v>10.716321607245183</v>
      </c>
      <c r="I496" s="6">
        <f t="shared" si="84"/>
        <v>-0.9612616959383187</v>
      </c>
      <c r="J496" s="5">
        <f t="shared" si="85"/>
        <v>0.9612616959383192</v>
      </c>
      <c r="L496" s="4">
        <v>494</v>
      </c>
      <c r="M496" s="5">
        <f t="shared" si="86"/>
        <v>8.621926504851988</v>
      </c>
      <c r="N496" s="6">
        <f t="shared" si="87"/>
        <v>0.7193398003386512</v>
      </c>
      <c r="O496" s="8">
        <f>IF('Sinus (gesamt)'!$J$22&lt;&gt;"",SIN(RADIANS(L496*'Sinus (gesamt)'!$F$22/50))*'Sinus (gesamt)'!$F$21/100,"")</f>
      </c>
      <c r="P496" s="9">
        <f>IF('Sinus (gesamt)'!$J$21&lt;&gt;"",N496+SIN(RADIANS(L496*'Sinus (gesamt)'!$F$22/50))*'Sinus (gesamt)'!$F$21/100,"")</f>
        <v>0.6733771337515123</v>
      </c>
    </row>
    <row r="497" spans="1:16" ht="12.75">
      <c r="A497" s="4">
        <v>495</v>
      </c>
      <c r="B497" s="5">
        <f t="shared" si="79"/>
        <v>8.639379797371932</v>
      </c>
      <c r="C497" s="6">
        <f t="shared" si="80"/>
        <v>0.7071067811865471</v>
      </c>
      <c r="D497" s="4">
        <f t="shared" si="88"/>
        <v>735</v>
      </c>
      <c r="E497" s="5">
        <f t="shared" si="81"/>
        <v>12.828170002158322</v>
      </c>
      <c r="F497" s="6">
        <f t="shared" si="82"/>
        <v>0.25881904510252</v>
      </c>
      <c r="G497" s="4">
        <f t="shared" si="89"/>
        <v>615</v>
      </c>
      <c r="H497" s="5">
        <f t="shared" si="83"/>
        <v>10.733774899765127</v>
      </c>
      <c r="I497" s="6">
        <f t="shared" si="84"/>
        <v>-0.9659258262890682</v>
      </c>
      <c r="J497" s="5">
        <f t="shared" si="85"/>
        <v>0.9659258262890671</v>
      </c>
      <c r="L497" s="4">
        <v>495</v>
      </c>
      <c r="M497" s="5">
        <f t="shared" si="86"/>
        <v>8.639379797371932</v>
      </c>
      <c r="N497" s="6">
        <f t="shared" si="87"/>
        <v>0.7071067811865471</v>
      </c>
      <c r="O497" s="8">
        <f>IF('Sinus (gesamt)'!$J$22&lt;&gt;"",SIN(RADIANS(L497*'Sinus (gesamt)'!$F$22/50))*'Sinus (gesamt)'!$F$21/100,"")</f>
      </c>
      <c r="P497" s="9">
        <f>IF('Sinus (gesamt)'!$J$21&lt;&gt;"",N497+SIN(RADIANS(L497*'Sinus (gesamt)'!$F$22/50))*'Sinus (gesamt)'!$F$21/100,"")</f>
        <v>0.6646803743153543</v>
      </c>
    </row>
    <row r="498" spans="1:16" ht="12.75">
      <c r="A498" s="4">
        <v>496</v>
      </c>
      <c r="B498" s="5">
        <f t="shared" si="79"/>
        <v>8.656833089891874</v>
      </c>
      <c r="C498" s="6">
        <f t="shared" si="80"/>
        <v>0.6946583704589977</v>
      </c>
      <c r="D498" s="4">
        <f t="shared" si="88"/>
        <v>736</v>
      </c>
      <c r="E498" s="5">
        <f t="shared" si="81"/>
        <v>12.845623294678266</v>
      </c>
      <c r="F498" s="6">
        <f t="shared" si="82"/>
        <v>0.2756373558169991</v>
      </c>
      <c r="G498" s="4">
        <f t="shared" si="89"/>
        <v>616</v>
      </c>
      <c r="H498" s="5">
        <f t="shared" si="83"/>
        <v>10.75122819228507</v>
      </c>
      <c r="I498" s="6">
        <f t="shared" si="84"/>
        <v>-0.9702957262759966</v>
      </c>
      <c r="J498" s="5">
        <f t="shared" si="85"/>
        <v>0.9702957262759968</v>
      </c>
      <c r="L498" s="4">
        <v>496</v>
      </c>
      <c r="M498" s="5">
        <f t="shared" si="86"/>
        <v>8.656833089891874</v>
      </c>
      <c r="N498" s="6">
        <f t="shared" si="87"/>
        <v>0.6946583704589977</v>
      </c>
      <c r="O498" s="8">
        <f>IF('Sinus (gesamt)'!$J$22&lt;&gt;"",SIN(RADIANS(L498*'Sinus (gesamt)'!$F$22/50))*'Sinus (gesamt)'!$F$21/100,"")</f>
      </c>
      <c r="P498" s="9">
        <f>IF('Sinus (gesamt)'!$J$21&lt;&gt;"",N498+SIN(RADIANS(L498*'Sinus (gesamt)'!$F$22/50))*'Sinus (gesamt)'!$F$21/100,"")</f>
        <v>0.6560911138778053</v>
      </c>
    </row>
    <row r="499" spans="1:16" ht="12.75">
      <c r="A499" s="4">
        <v>497</v>
      </c>
      <c r="B499" s="5">
        <f t="shared" si="79"/>
        <v>8.674286382411818</v>
      </c>
      <c r="C499" s="6">
        <f t="shared" si="80"/>
        <v>0.6819983600624984</v>
      </c>
      <c r="D499" s="4">
        <f t="shared" si="88"/>
        <v>737</v>
      </c>
      <c r="E499" s="5">
        <f t="shared" si="81"/>
        <v>12.86307658719821</v>
      </c>
      <c r="F499" s="6">
        <f t="shared" si="82"/>
        <v>0.29237170472273727</v>
      </c>
      <c r="G499" s="4">
        <f t="shared" si="89"/>
        <v>617</v>
      </c>
      <c r="H499" s="5">
        <f t="shared" si="83"/>
        <v>10.768681484805013</v>
      </c>
      <c r="I499" s="6">
        <f t="shared" si="84"/>
        <v>-0.9743700647852351</v>
      </c>
      <c r="J499" s="5">
        <f t="shared" si="85"/>
        <v>0.9743700647852356</v>
      </c>
      <c r="L499" s="4">
        <v>497</v>
      </c>
      <c r="M499" s="5">
        <f t="shared" si="86"/>
        <v>8.674286382411818</v>
      </c>
      <c r="N499" s="6">
        <f t="shared" si="87"/>
        <v>0.6819983600624984</v>
      </c>
      <c r="O499" s="8">
        <f>IF('Sinus (gesamt)'!$J$22&lt;&gt;"",SIN(RADIANS(L499*'Sinus (gesamt)'!$F$22/50))*'Sinus (gesamt)'!$F$21/100,"")</f>
      </c>
      <c r="P499" s="9">
        <f>IF('Sinus (gesamt)'!$J$21&lt;&gt;"",N499+SIN(RADIANS(L499*'Sinus (gesamt)'!$F$22/50))*'Sinus (gesamt)'!$F$21/100,"")</f>
        <v>0.6475837738814355</v>
      </c>
    </row>
    <row r="500" spans="1:16" ht="12.75">
      <c r="A500" s="4">
        <v>498</v>
      </c>
      <c r="B500" s="5">
        <f t="shared" si="79"/>
        <v>8.69173967493176</v>
      </c>
      <c r="C500" s="6">
        <f t="shared" si="80"/>
        <v>0.6691306063588589</v>
      </c>
      <c r="D500" s="4">
        <f t="shared" si="88"/>
        <v>738</v>
      </c>
      <c r="E500" s="5">
        <f t="shared" si="81"/>
        <v>12.880529879718152</v>
      </c>
      <c r="F500" s="6">
        <f t="shared" si="82"/>
        <v>0.30901699437494695</v>
      </c>
      <c r="G500" s="4">
        <f t="shared" si="89"/>
        <v>618</v>
      </c>
      <c r="H500" s="5">
        <f t="shared" si="83"/>
        <v>10.786134777324957</v>
      </c>
      <c r="I500" s="6">
        <f t="shared" si="84"/>
        <v>-0.9781476007338057</v>
      </c>
      <c r="J500" s="5">
        <f t="shared" si="85"/>
        <v>0.9781476007338059</v>
      </c>
      <c r="L500" s="4">
        <v>498</v>
      </c>
      <c r="M500" s="5">
        <f t="shared" si="86"/>
        <v>8.69173967493176</v>
      </c>
      <c r="N500" s="6">
        <f t="shared" si="87"/>
        <v>0.6691306063588589</v>
      </c>
      <c r="O500" s="8">
        <f>IF('Sinus (gesamt)'!$J$22&lt;&gt;"",SIN(RADIANS(L500*'Sinus (gesamt)'!$F$22/50))*'Sinus (gesamt)'!$F$21/100,"")</f>
      </c>
      <c r="P500" s="9">
        <f>IF('Sinus (gesamt)'!$J$21&lt;&gt;"",N500+SIN(RADIANS(L500*'Sinus (gesamt)'!$F$22/50))*'Sinus (gesamt)'!$F$21/100,"")</f>
        <v>0.639130606358859</v>
      </c>
    </row>
    <row r="501" spans="1:16" ht="12.75">
      <c r="A501" s="4">
        <v>499</v>
      </c>
      <c r="B501" s="5">
        <f t="shared" si="79"/>
        <v>8.709192967451704</v>
      </c>
      <c r="C501" s="6">
        <f t="shared" si="80"/>
        <v>0.6560590289905075</v>
      </c>
      <c r="D501" s="4">
        <f t="shared" si="88"/>
        <v>739</v>
      </c>
      <c r="E501" s="5">
        <f t="shared" si="81"/>
        <v>12.897983172238096</v>
      </c>
      <c r="F501" s="6">
        <f t="shared" si="82"/>
        <v>0.32556815445715687</v>
      </c>
      <c r="G501" s="4">
        <f t="shared" si="89"/>
        <v>619</v>
      </c>
      <c r="H501" s="5">
        <f t="shared" si="83"/>
        <v>10.8035880698449</v>
      </c>
      <c r="I501" s="6">
        <f t="shared" si="84"/>
        <v>-0.9816271834476638</v>
      </c>
      <c r="J501" s="5">
        <f t="shared" si="85"/>
        <v>0.9816271834476644</v>
      </c>
      <c r="L501" s="4">
        <v>499</v>
      </c>
      <c r="M501" s="5">
        <f t="shared" si="86"/>
        <v>8.709192967451704</v>
      </c>
      <c r="N501" s="6">
        <f t="shared" si="87"/>
        <v>0.6560590289905075</v>
      </c>
      <c r="O501" s="8">
        <f>IF('Sinus (gesamt)'!$J$22&lt;&gt;"",SIN(RADIANS(L501*'Sinus (gesamt)'!$F$22/50))*'Sinus (gesamt)'!$F$21/100,"")</f>
      </c>
      <c r="P501" s="9">
        <f>IF('Sinus (gesamt)'!$J$21&lt;&gt;"",N501+SIN(RADIANS(L501*'Sinus (gesamt)'!$F$22/50))*'Sinus (gesamt)'!$F$21/100,"")</f>
        <v>0.6307019332860656</v>
      </c>
    </row>
    <row r="502" spans="1:16" ht="12.75">
      <c r="A502" s="4">
        <v>500</v>
      </c>
      <c r="B502" s="5">
        <f t="shared" si="79"/>
        <v>8.726646259971648</v>
      </c>
      <c r="C502" s="6">
        <f t="shared" si="80"/>
        <v>0.642787609686539</v>
      </c>
      <c r="D502" s="4">
        <f t="shared" si="88"/>
        <v>740</v>
      </c>
      <c r="E502" s="5">
        <f t="shared" si="81"/>
        <v>12.915436464758038</v>
      </c>
      <c r="F502" s="6">
        <f t="shared" si="82"/>
        <v>0.3420201433256679</v>
      </c>
      <c r="G502" s="4">
        <f t="shared" si="89"/>
        <v>620</v>
      </c>
      <c r="H502" s="5">
        <f t="shared" si="83"/>
        <v>10.821041362364843</v>
      </c>
      <c r="I502" s="6">
        <f t="shared" si="84"/>
        <v>-0.984807753012208</v>
      </c>
      <c r="J502" s="5">
        <f t="shared" si="85"/>
        <v>0.9848077530122069</v>
      </c>
      <c r="L502" s="4">
        <v>500</v>
      </c>
      <c r="M502" s="5">
        <f t="shared" si="86"/>
        <v>8.726646259971648</v>
      </c>
      <c r="N502" s="6">
        <f t="shared" si="87"/>
        <v>0.642787609686539</v>
      </c>
      <c r="O502" s="8">
        <f>IF('Sinus (gesamt)'!$J$22&lt;&gt;"",SIN(RADIANS(L502*'Sinus (gesamt)'!$F$22/50))*'Sinus (gesamt)'!$F$21/100,"")</f>
      </c>
      <c r="P502" s="9">
        <f>IF('Sinus (gesamt)'!$J$21&lt;&gt;"",N502+SIN(RADIANS(L502*'Sinus (gesamt)'!$F$22/50))*'Sinus (gesamt)'!$F$21/100,"")</f>
        <v>0.6222664010869988</v>
      </c>
    </row>
    <row r="503" spans="1:16" ht="12.75">
      <c r="A503" s="4">
        <v>501</v>
      </c>
      <c r="B503" s="5">
        <f t="shared" si="79"/>
        <v>8.74409955249159</v>
      </c>
      <c r="C503" s="6">
        <f t="shared" si="80"/>
        <v>0.629320391049838</v>
      </c>
      <c r="D503" s="4">
        <f t="shared" si="88"/>
        <v>741</v>
      </c>
      <c r="E503" s="5">
        <f t="shared" si="81"/>
        <v>12.932889757277982</v>
      </c>
      <c r="F503" s="6">
        <f t="shared" si="82"/>
        <v>0.3583679495453001</v>
      </c>
      <c r="G503" s="4">
        <f t="shared" si="89"/>
        <v>621</v>
      </c>
      <c r="H503" s="5">
        <f t="shared" si="83"/>
        <v>10.838494654884787</v>
      </c>
      <c r="I503" s="6">
        <f t="shared" si="84"/>
        <v>-0.9876883405951378</v>
      </c>
      <c r="J503" s="5">
        <f t="shared" si="85"/>
        <v>0.987688340595138</v>
      </c>
      <c r="L503" s="4">
        <v>501</v>
      </c>
      <c r="M503" s="5">
        <f t="shared" si="86"/>
        <v>8.74409955249159</v>
      </c>
      <c r="N503" s="6">
        <f t="shared" si="87"/>
        <v>0.629320391049838</v>
      </c>
      <c r="O503" s="8">
        <f>IF('Sinus (gesamt)'!$J$22&lt;&gt;"",SIN(RADIANS(L503*'Sinus (gesamt)'!$F$22/50))*'Sinus (gesamt)'!$F$21/100,"")</f>
      </c>
      <c r="P503" s="9">
        <f>IF('Sinus (gesamt)'!$J$21&lt;&gt;"",N503+SIN(RADIANS(L503*'Sinus (gesamt)'!$F$22/50))*'Sinus (gesamt)'!$F$21/100,"")</f>
        <v>0.6137912483436865</v>
      </c>
    </row>
    <row r="504" spans="1:16" ht="12.75">
      <c r="A504" s="4">
        <v>502</v>
      </c>
      <c r="B504" s="5">
        <f t="shared" si="79"/>
        <v>8.761552845011535</v>
      </c>
      <c r="C504" s="6">
        <f t="shared" si="80"/>
        <v>0.6156614753256583</v>
      </c>
      <c r="D504" s="4">
        <f t="shared" si="88"/>
        <v>742</v>
      </c>
      <c r="E504" s="5">
        <f t="shared" si="81"/>
        <v>12.950343049797926</v>
      </c>
      <c r="F504" s="6">
        <f t="shared" si="82"/>
        <v>0.37460659341591246</v>
      </c>
      <c r="G504" s="4">
        <f t="shared" si="89"/>
        <v>622</v>
      </c>
      <c r="H504" s="5">
        <f t="shared" si="83"/>
        <v>10.85594794740473</v>
      </c>
      <c r="I504" s="6">
        <f t="shared" si="84"/>
        <v>-0.9902680687415703</v>
      </c>
      <c r="J504" s="5">
        <f t="shared" si="85"/>
        <v>0.9902680687415708</v>
      </c>
      <c r="L504" s="4">
        <v>502</v>
      </c>
      <c r="M504" s="5">
        <f t="shared" si="86"/>
        <v>8.761552845011535</v>
      </c>
      <c r="N504" s="6">
        <f t="shared" si="87"/>
        <v>0.6156614753256583</v>
      </c>
      <c r="O504" s="8">
        <f>IF('Sinus (gesamt)'!$J$22&lt;&gt;"",SIN(RADIANS(L504*'Sinus (gesamt)'!$F$22/50))*'Sinus (gesamt)'!$F$21/100,"")</f>
      </c>
      <c r="P504" s="9">
        <f>IF('Sinus (gesamt)'!$J$21&lt;&gt;"",N504+SIN(RADIANS(L504*'Sinus (gesamt)'!$F$22/50))*'Sinus (gesamt)'!$F$21/100,"")</f>
        <v>0.6052425846656426</v>
      </c>
    </row>
    <row r="505" spans="1:16" ht="12.75">
      <c r="A505" s="4">
        <v>503</v>
      </c>
      <c r="B505" s="5">
        <f t="shared" si="79"/>
        <v>8.779006137531477</v>
      </c>
      <c r="C505" s="6">
        <f t="shared" si="80"/>
        <v>0.6018150231520492</v>
      </c>
      <c r="D505" s="4">
        <f t="shared" si="88"/>
        <v>743</v>
      </c>
      <c r="E505" s="5">
        <f t="shared" si="81"/>
        <v>12.967796342317868</v>
      </c>
      <c r="F505" s="6">
        <f t="shared" si="82"/>
        <v>0.3907311284892732</v>
      </c>
      <c r="G505" s="4">
        <f t="shared" si="89"/>
        <v>623</v>
      </c>
      <c r="H505" s="5">
        <f t="shared" si="83"/>
        <v>10.873401239924673</v>
      </c>
      <c r="I505" s="6">
        <f t="shared" si="84"/>
        <v>-0.9925461516413221</v>
      </c>
      <c r="J505" s="5">
        <f t="shared" si="85"/>
        <v>0.9925461516413223</v>
      </c>
      <c r="L505" s="4">
        <v>503</v>
      </c>
      <c r="M505" s="5">
        <f t="shared" si="86"/>
        <v>8.779006137531477</v>
      </c>
      <c r="N505" s="6">
        <f t="shared" si="87"/>
        <v>0.6018150231520492</v>
      </c>
      <c r="O505" s="8">
        <f>IF('Sinus (gesamt)'!$J$22&lt;&gt;"",SIN(RADIANS(L505*'Sinus (gesamt)'!$F$22/50))*'Sinus (gesamt)'!$F$21/100,"")</f>
      </c>
      <c r="P505" s="9">
        <f>IF('Sinus (gesamt)'!$J$21&lt;&gt;"",N505+SIN(RADIANS(L505*'Sinus (gesamt)'!$F$22/50))*'Sinus (gesamt)'!$F$21/100,"")</f>
        <v>0.5965856785871897</v>
      </c>
    </row>
    <row r="506" spans="1:16" ht="12.75">
      <c r="A506" s="4">
        <v>504</v>
      </c>
      <c r="B506" s="5">
        <f t="shared" si="79"/>
        <v>8.79645943005142</v>
      </c>
      <c r="C506" s="6">
        <f t="shared" si="80"/>
        <v>0.5877852522924734</v>
      </c>
      <c r="D506" s="4">
        <f t="shared" si="88"/>
        <v>744</v>
      </c>
      <c r="E506" s="5">
        <f t="shared" si="81"/>
        <v>12.985249634837812</v>
      </c>
      <c r="F506" s="6">
        <f t="shared" si="82"/>
        <v>0.40673664307580026</v>
      </c>
      <c r="G506" s="4">
        <f t="shared" si="89"/>
        <v>624</v>
      </c>
      <c r="H506" s="5">
        <f t="shared" si="83"/>
        <v>10.890854532444616</v>
      </c>
      <c r="I506" s="6">
        <f t="shared" si="84"/>
        <v>-0.9945218953682732</v>
      </c>
      <c r="J506" s="5">
        <f t="shared" si="85"/>
        <v>0.9945218953682736</v>
      </c>
      <c r="L506" s="4">
        <v>504</v>
      </c>
      <c r="M506" s="5">
        <f t="shared" si="86"/>
        <v>8.79645943005142</v>
      </c>
      <c r="N506" s="6">
        <f t="shared" si="87"/>
        <v>0.5877852522924734</v>
      </c>
      <c r="O506" s="8">
        <f>IF('Sinus (gesamt)'!$J$22&lt;&gt;"",SIN(RADIANS(L506*'Sinus (gesamt)'!$F$22/50))*'Sinus (gesamt)'!$F$21/100,"")</f>
      </c>
      <c r="P506" s="9">
        <f>IF('Sinus (gesamt)'!$J$21&lt;&gt;"",N506+SIN(RADIANS(L506*'Sinus (gesamt)'!$F$22/50))*'Sinus (gesamt)'!$F$21/100,"")</f>
        <v>0.5877852522924732</v>
      </c>
    </row>
    <row r="507" spans="1:16" ht="12.75">
      <c r="A507" s="4">
        <v>505</v>
      </c>
      <c r="B507" s="5">
        <f t="shared" si="79"/>
        <v>8.813912722571365</v>
      </c>
      <c r="C507" s="6">
        <f t="shared" si="80"/>
        <v>0.5735764363510458</v>
      </c>
      <c r="D507" s="4">
        <f t="shared" si="88"/>
        <v>745</v>
      </c>
      <c r="E507" s="5">
        <f t="shared" si="81"/>
        <v>13.002702927357754</v>
      </c>
      <c r="F507" s="6">
        <f t="shared" si="82"/>
        <v>0.42261826174069855</v>
      </c>
      <c r="G507" s="4">
        <f t="shared" si="89"/>
        <v>625</v>
      </c>
      <c r="H507" s="5">
        <f t="shared" si="83"/>
        <v>10.90830782496456</v>
      </c>
      <c r="I507" s="6">
        <f t="shared" si="84"/>
        <v>-0.9961946980917455</v>
      </c>
      <c r="J507" s="5">
        <f t="shared" si="85"/>
        <v>0.9961946980917444</v>
      </c>
      <c r="L507" s="4">
        <v>505</v>
      </c>
      <c r="M507" s="5">
        <f t="shared" si="86"/>
        <v>8.813912722571365</v>
      </c>
      <c r="N507" s="6">
        <f t="shared" si="87"/>
        <v>0.5735764363510458</v>
      </c>
      <c r="O507" s="8">
        <f>IF('Sinus (gesamt)'!$J$22&lt;&gt;"",SIN(RADIANS(L507*'Sinus (gesamt)'!$F$22/50))*'Sinus (gesamt)'!$F$21/100,"")</f>
      </c>
      <c r="P507" s="9">
        <f>IF('Sinus (gesamt)'!$J$21&lt;&gt;"",N507+SIN(RADIANS(L507*'Sinus (gesamt)'!$F$22/50))*'Sinus (gesamt)'!$F$21/100,"")</f>
        <v>0.5788057809159051</v>
      </c>
    </row>
    <row r="508" spans="1:16" ht="12.75">
      <c r="A508" s="4">
        <v>506</v>
      </c>
      <c r="B508" s="5">
        <f t="shared" si="79"/>
        <v>8.831366015091307</v>
      </c>
      <c r="C508" s="6">
        <f t="shared" si="80"/>
        <v>0.5591929034707475</v>
      </c>
      <c r="D508" s="4">
        <f t="shared" si="88"/>
        <v>746</v>
      </c>
      <c r="E508" s="5">
        <f t="shared" si="81"/>
        <v>13.020156219877698</v>
      </c>
      <c r="F508" s="6">
        <f t="shared" si="82"/>
        <v>0.4383711467890771</v>
      </c>
      <c r="G508" s="4">
        <f t="shared" si="89"/>
        <v>626</v>
      </c>
      <c r="H508" s="5">
        <f t="shared" si="83"/>
        <v>10.925761117484504</v>
      </c>
      <c r="I508" s="6">
        <f t="shared" si="84"/>
        <v>-0.9975640502598243</v>
      </c>
      <c r="J508" s="5">
        <f t="shared" si="85"/>
        <v>0.9975640502598246</v>
      </c>
      <c r="L508" s="4">
        <v>506</v>
      </c>
      <c r="M508" s="5">
        <f t="shared" si="86"/>
        <v>8.831366015091307</v>
      </c>
      <c r="N508" s="6">
        <f t="shared" si="87"/>
        <v>0.5591929034707475</v>
      </c>
      <c r="O508" s="8">
        <f>IF('Sinus (gesamt)'!$J$22&lt;&gt;"",SIN(RADIANS(L508*'Sinus (gesamt)'!$F$22/50))*'Sinus (gesamt)'!$F$21/100,"")</f>
      </c>
      <c r="P508" s="9">
        <f>IF('Sinus (gesamt)'!$J$21&lt;&gt;"",N508+SIN(RADIANS(L508*'Sinus (gesamt)'!$F$22/50))*'Sinus (gesamt)'!$F$21/100,"")</f>
        <v>0.5696117941307633</v>
      </c>
    </row>
    <row r="509" spans="1:16" ht="12.75">
      <c r="A509" s="4">
        <v>507</v>
      </c>
      <c r="B509" s="5">
        <f t="shared" si="79"/>
        <v>8.848819307611251</v>
      </c>
      <c r="C509" s="6">
        <f t="shared" si="80"/>
        <v>0.5446390350150271</v>
      </c>
      <c r="D509" s="4">
        <f t="shared" si="88"/>
        <v>747</v>
      </c>
      <c r="E509" s="5">
        <f t="shared" si="81"/>
        <v>13.037609512397642</v>
      </c>
      <c r="F509" s="6">
        <f t="shared" si="82"/>
        <v>0.45399049973954714</v>
      </c>
      <c r="G509" s="4">
        <f t="shared" si="89"/>
        <v>627</v>
      </c>
      <c r="H509" s="5">
        <f t="shared" si="83"/>
        <v>10.943214410004446</v>
      </c>
      <c r="I509" s="6">
        <f t="shared" si="84"/>
        <v>-0.9986295347545738</v>
      </c>
      <c r="J509" s="5">
        <f t="shared" si="85"/>
        <v>0.9986295347545742</v>
      </c>
      <c r="L509" s="4">
        <v>507</v>
      </c>
      <c r="M509" s="5">
        <f t="shared" si="86"/>
        <v>8.848819307611251</v>
      </c>
      <c r="N509" s="6">
        <f t="shared" si="87"/>
        <v>0.5446390350150271</v>
      </c>
      <c r="O509" s="8">
        <f>IF('Sinus (gesamt)'!$J$22&lt;&gt;"",SIN(RADIANS(L509*'Sinus (gesamt)'!$F$22/50))*'Sinus (gesamt)'!$F$21/100,"")</f>
      </c>
      <c r="P509" s="9">
        <f>IF('Sinus (gesamt)'!$J$21&lt;&gt;"",N509+SIN(RADIANS(L509*'Sinus (gesamt)'!$F$22/50))*'Sinus (gesamt)'!$F$21/100,"")</f>
        <v>0.5601681777211783</v>
      </c>
    </row>
    <row r="510" spans="1:16" ht="12.75">
      <c r="A510" s="4">
        <v>508</v>
      </c>
      <c r="B510" s="5">
        <f t="shared" si="79"/>
        <v>8.866272600131195</v>
      </c>
      <c r="C510" s="6">
        <f t="shared" si="80"/>
        <v>0.5299192642332045</v>
      </c>
      <c r="D510" s="4">
        <f t="shared" si="88"/>
        <v>748</v>
      </c>
      <c r="E510" s="5">
        <f t="shared" si="81"/>
        <v>13.055062804917585</v>
      </c>
      <c r="F510" s="6">
        <f t="shared" si="82"/>
        <v>0.46947156278589014</v>
      </c>
      <c r="G510" s="4">
        <f t="shared" si="89"/>
        <v>628</v>
      </c>
      <c r="H510" s="5">
        <f t="shared" si="83"/>
        <v>10.96066770252439</v>
      </c>
      <c r="I510" s="6">
        <f t="shared" si="84"/>
        <v>-0.9993908270190958</v>
      </c>
      <c r="J510" s="5">
        <f t="shared" si="85"/>
        <v>0.9993908270190945</v>
      </c>
      <c r="L510" s="4">
        <v>508</v>
      </c>
      <c r="M510" s="5">
        <f t="shared" si="86"/>
        <v>8.866272600131195</v>
      </c>
      <c r="N510" s="6">
        <f t="shared" si="87"/>
        <v>0.5299192642332045</v>
      </c>
      <c r="O510" s="8">
        <f>IF('Sinus (gesamt)'!$J$22&lt;&gt;"",SIN(RADIANS(L510*'Sinus (gesamt)'!$F$22/50))*'Sinus (gesamt)'!$F$21/100,"")</f>
      </c>
      <c r="P510" s="9">
        <f>IF('Sinus (gesamt)'!$J$21&lt;&gt;"",N510+SIN(RADIANS(L510*'Sinus (gesamt)'!$F$22/50))*'Sinus (gesamt)'!$F$21/100,"")</f>
        <v>0.5504404728327444</v>
      </c>
    </row>
    <row r="511" spans="1:16" ht="12.75">
      <c r="A511" s="4">
        <v>509</v>
      </c>
      <c r="B511" s="5">
        <f t="shared" si="79"/>
        <v>8.883725892651137</v>
      </c>
      <c r="C511" s="6">
        <f t="shared" si="80"/>
        <v>0.5150380749100546</v>
      </c>
      <c r="D511" s="4">
        <f t="shared" si="88"/>
        <v>749</v>
      </c>
      <c r="E511" s="5">
        <f t="shared" si="81"/>
        <v>13.072516097437529</v>
      </c>
      <c r="F511" s="6">
        <f t="shared" si="82"/>
        <v>0.484809620246337</v>
      </c>
      <c r="G511" s="4">
        <f t="shared" si="89"/>
        <v>629</v>
      </c>
      <c r="H511" s="5">
        <f t="shared" si="83"/>
        <v>10.978120995044334</v>
      </c>
      <c r="I511" s="6">
        <f t="shared" si="84"/>
        <v>-0.9998476951563913</v>
      </c>
      <c r="J511" s="5">
        <f t="shared" si="85"/>
        <v>0.9998476951563916</v>
      </c>
      <c r="L511" s="4">
        <v>509</v>
      </c>
      <c r="M511" s="5">
        <f t="shared" si="86"/>
        <v>8.883725892651137</v>
      </c>
      <c r="N511" s="6">
        <f t="shared" si="87"/>
        <v>0.5150380749100546</v>
      </c>
      <c r="O511" s="8">
        <f>IF('Sinus (gesamt)'!$J$22&lt;&gt;"",SIN(RADIANS(L511*'Sinus (gesamt)'!$F$22/50))*'Sinus (gesamt)'!$F$21/100,"")</f>
      </c>
      <c r="P511" s="9">
        <f>IF('Sinus (gesamt)'!$J$21&lt;&gt;"",N511+SIN(RADIANS(L511*'Sinus (gesamt)'!$F$22/50))*'Sinus (gesamt)'!$F$21/100,"")</f>
        <v>0.5403951706144964</v>
      </c>
    </row>
    <row r="512" spans="1:16" ht="12.75">
      <c r="A512" s="4">
        <v>510</v>
      </c>
      <c r="B512" s="5">
        <f t="shared" si="79"/>
        <v>8.901179185171081</v>
      </c>
      <c r="C512" s="6">
        <f t="shared" si="80"/>
        <v>0.4999999999999998</v>
      </c>
      <c r="D512" s="4">
        <f t="shared" si="88"/>
        <v>750</v>
      </c>
      <c r="E512" s="5">
        <f t="shared" si="81"/>
        <v>13.08996938995747</v>
      </c>
      <c r="F512" s="6">
        <f t="shared" si="82"/>
        <v>0.49999999999999906</v>
      </c>
      <c r="G512" s="4">
        <f t="shared" si="89"/>
        <v>630</v>
      </c>
      <c r="H512" s="5">
        <f t="shared" si="83"/>
        <v>10.995574287564276</v>
      </c>
      <c r="I512" s="6">
        <f t="shared" si="84"/>
        <v>-1</v>
      </c>
      <c r="J512" s="5">
        <f t="shared" si="85"/>
        <v>0.9999999999999989</v>
      </c>
      <c r="L512" s="4">
        <v>510</v>
      </c>
      <c r="M512" s="5">
        <f t="shared" si="86"/>
        <v>8.901179185171081</v>
      </c>
      <c r="N512" s="6">
        <f t="shared" si="87"/>
        <v>0.4999999999999998</v>
      </c>
      <c r="O512" s="8">
        <f>IF('Sinus (gesamt)'!$J$22&lt;&gt;"",SIN(RADIANS(L512*'Sinus (gesamt)'!$F$22/50))*'Sinus (gesamt)'!$F$21/100,"")</f>
      </c>
      <c r="P512" s="9">
        <f>IF('Sinus (gesamt)'!$J$21&lt;&gt;"",N512+SIN(RADIANS(L512*'Sinus (gesamt)'!$F$22/50))*'Sinus (gesamt)'!$F$21/100,"")</f>
        <v>0.5299999999999998</v>
      </c>
    </row>
    <row r="513" spans="1:16" ht="12.75">
      <c r="A513" s="4">
        <v>511</v>
      </c>
      <c r="B513" s="5">
        <f t="shared" si="79"/>
        <v>8.918632477691023</v>
      </c>
      <c r="C513" s="6">
        <f t="shared" si="80"/>
        <v>0.4848096202463378</v>
      </c>
      <c r="D513" s="4">
        <f t="shared" si="88"/>
        <v>751</v>
      </c>
      <c r="E513" s="5">
        <f t="shared" si="81"/>
        <v>13.107422682477415</v>
      </c>
      <c r="F513" s="6">
        <f t="shared" si="82"/>
        <v>0.5150380749100538</v>
      </c>
      <c r="G513" s="4">
        <f t="shared" si="89"/>
        <v>631</v>
      </c>
      <c r="H513" s="5">
        <f t="shared" si="83"/>
        <v>11.01302758008422</v>
      </c>
      <c r="I513" s="6">
        <f t="shared" si="84"/>
        <v>-0.9998476951563913</v>
      </c>
      <c r="J513" s="5">
        <f t="shared" si="85"/>
        <v>0.9998476951563916</v>
      </c>
      <c r="L513" s="4">
        <v>511</v>
      </c>
      <c r="M513" s="5">
        <f t="shared" si="86"/>
        <v>8.918632477691023</v>
      </c>
      <c r="N513" s="6">
        <f t="shared" si="87"/>
        <v>0.4848096202463378</v>
      </c>
      <c r="O513" s="8">
        <f>IF('Sinus (gesamt)'!$J$22&lt;&gt;"",SIN(RADIANS(L513*'Sinus (gesamt)'!$F$22/50))*'Sinus (gesamt)'!$F$21/100,"")</f>
      </c>
      <c r="P513" s="9">
        <f>IF('Sinus (gesamt)'!$J$21&lt;&gt;"",N513+SIN(RADIANS(L513*'Sinus (gesamt)'!$F$22/50))*'Sinus (gesamt)'!$F$21/100,"")</f>
        <v>0.5192242064274005</v>
      </c>
    </row>
    <row r="514" spans="1:16" ht="12.75">
      <c r="A514" s="4">
        <v>512</v>
      </c>
      <c r="B514" s="5">
        <f aca="true" t="shared" si="90" ref="B514:B577">RADIANS(A514)</f>
        <v>8.936085770210967</v>
      </c>
      <c r="C514" s="6">
        <f aca="true" t="shared" si="91" ref="C514:C577">SIN(B514)</f>
        <v>0.4694715627858909</v>
      </c>
      <c r="D514" s="4">
        <f t="shared" si="88"/>
        <v>752</v>
      </c>
      <c r="E514" s="5">
        <f aca="true" t="shared" si="92" ref="E514:E577">RADIANS(D514)</f>
        <v>13.124875974997359</v>
      </c>
      <c r="F514" s="6">
        <f aca="true" t="shared" si="93" ref="F514:F577">SIN(E514)</f>
        <v>0.5299192642332052</v>
      </c>
      <c r="G514" s="4">
        <f t="shared" si="89"/>
        <v>632</v>
      </c>
      <c r="H514" s="5">
        <f aca="true" t="shared" si="94" ref="H514:H577">RADIANS(G514)</f>
        <v>11.030480872604162</v>
      </c>
      <c r="I514" s="6">
        <f aca="true" t="shared" si="95" ref="I514:I577">SIN(H514)</f>
        <v>-0.9993908270190958</v>
      </c>
      <c r="J514" s="5">
        <f aca="true" t="shared" si="96" ref="J514:J577">C514+F514</f>
        <v>0.9993908270190961</v>
      </c>
      <c r="L514" s="4">
        <v>512</v>
      </c>
      <c r="M514" s="5">
        <f aca="true" t="shared" si="97" ref="M514:M577">RADIANS(L514)</f>
        <v>8.936085770210967</v>
      </c>
      <c r="N514" s="6">
        <f aca="true" t="shared" si="98" ref="N514:N577">SIN(M514)</f>
        <v>0.4694715627858909</v>
      </c>
      <c r="O514" s="8">
        <f>IF('Sinus (gesamt)'!$J$22&lt;&gt;"",SIN(RADIANS(L514*'Sinus (gesamt)'!$F$22/50))*'Sinus (gesamt)'!$F$21/100,"")</f>
      </c>
      <c r="P514" s="9">
        <f>IF('Sinus (gesamt)'!$J$21&lt;&gt;"",N514+SIN(RADIANS(L514*'Sinus (gesamt)'!$F$22/50))*'Sinus (gesamt)'!$F$21/100,"")</f>
        <v>0.5080388193670832</v>
      </c>
    </row>
    <row r="515" spans="1:16" ht="12.75">
      <c r="A515" s="4">
        <v>513</v>
      </c>
      <c r="B515" s="5">
        <f t="shared" si="90"/>
        <v>8.953539062730911</v>
      </c>
      <c r="C515" s="6">
        <f t="shared" si="91"/>
        <v>0.4539904997395463</v>
      </c>
      <c r="D515" s="4">
        <f t="shared" si="88"/>
        <v>753</v>
      </c>
      <c r="E515" s="5">
        <f t="shared" si="92"/>
        <v>13.142329267517301</v>
      </c>
      <c r="F515" s="6">
        <f t="shared" si="93"/>
        <v>0.5446390350150264</v>
      </c>
      <c r="G515" s="4">
        <f t="shared" si="89"/>
        <v>633</v>
      </c>
      <c r="H515" s="5">
        <f t="shared" si="94"/>
        <v>11.047934165124106</v>
      </c>
      <c r="I515" s="6">
        <f t="shared" si="95"/>
        <v>-0.9986295347545738</v>
      </c>
      <c r="J515" s="5">
        <f t="shared" si="96"/>
        <v>0.9986295347545727</v>
      </c>
      <c r="L515" s="4">
        <v>513</v>
      </c>
      <c r="M515" s="5">
        <f t="shared" si="97"/>
        <v>8.953539062730911</v>
      </c>
      <c r="N515" s="6">
        <f t="shared" si="98"/>
        <v>0.4539904997395463</v>
      </c>
      <c r="O515" s="8">
        <f>IF('Sinus (gesamt)'!$J$22&lt;&gt;"",SIN(RADIANS(L515*'Sinus (gesamt)'!$F$22/50))*'Sinus (gesamt)'!$F$21/100,"")</f>
      </c>
      <c r="P515" s="9">
        <f>IF('Sinus (gesamt)'!$J$21&lt;&gt;"",N515+SIN(RADIANS(L515*'Sinus (gesamt)'!$F$22/50))*'Sinus (gesamt)'!$F$21/100,"")</f>
        <v>0.4964169066107393</v>
      </c>
    </row>
    <row r="516" spans="1:16" ht="12.75">
      <c r="A516" s="4">
        <v>514</v>
      </c>
      <c r="B516" s="5">
        <f t="shared" si="90"/>
        <v>8.970992355250853</v>
      </c>
      <c r="C516" s="6">
        <f t="shared" si="91"/>
        <v>0.4383711467890779</v>
      </c>
      <c r="D516" s="4">
        <f t="shared" si="88"/>
        <v>754</v>
      </c>
      <c r="E516" s="5">
        <f t="shared" si="92"/>
        <v>13.159782560037245</v>
      </c>
      <c r="F516" s="6">
        <f t="shared" si="93"/>
        <v>0.5591929034707467</v>
      </c>
      <c r="G516" s="4">
        <f t="shared" si="89"/>
        <v>634</v>
      </c>
      <c r="H516" s="5">
        <f t="shared" si="94"/>
        <v>11.06538745764405</v>
      </c>
      <c r="I516" s="6">
        <f t="shared" si="95"/>
        <v>-0.9975640502598242</v>
      </c>
      <c r="J516" s="5">
        <f t="shared" si="96"/>
        <v>0.9975640502598246</v>
      </c>
      <c r="L516" s="4">
        <v>514</v>
      </c>
      <c r="M516" s="5">
        <f t="shared" si="97"/>
        <v>8.970992355250853</v>
      </c>
      <c r="N516" s="6">
        <f t="shared" si="98"/>
        <v>0.4383711467890779</v>
      </c>
      <c r="O516" s="8">
        <f>IF('Sinus (gesamt)'!$J$22&lt;&gt;"",SIN(RADIANS(L516*'Sinus (gesamt)'!$F$22/50))*'Sinus (gesamt)'!$F$21/100,"")</f>
      </c>
      <c r="P516" s="9">
        <f>IF('Sinus (gesamt)'!$J$21&lt;&gt;"",N516+SIN(RADIANS(L516*'Sinus (gesamt)'!$F$22/50))*'Sinus (gesamt)'!$F$21/100,"")</f>
        <v>0.4843338133762166</v>
      </c>
    </row>
    <row r="517" spans="1:16" ht="12.75">
      <c r="A517" s="4">
        <v>515</v>
      </c>
      <c r="B517" s="5">
        <f t="shared" si="90"/>
        <v>8.988445647770797</v>
      </c>
      <c r="C517" s="6">
        <f t="shared" si="91"/>
        <v>0.42261826174069933</v>
      </c>
      <c r="D517" s="4">
        <f t="shared" si="88"/>
        <v>755</v>
      </c>
      <c r="E517" s="5">
        <f t="shared" si="92"/>
        <v>13.177235852557189</v>
      </c>
      <c r="F517" s="6">
        <f t="shared" si="93"/>
        <v>0.5735764363510466</v>
      </c>
      <c r="G517" s="4">
        <f t="shared" si="89"/>
        <v>635</v>
      </c>
      <c r="H517" s="5">
        <f t="shared" si="94"/>
        <v>11.082840750163992</v>
      </c>
      <c r="I517" s="6">
        <f t="shared" si="95"/>
        <v>-0.9961946980917455</v>
      </c>
      <c r="J517" s="5">
        <f t="shared" si="96"/>
        <v>0.996194698091746</v>
      </c>
      <c r="L517" s="4">
        <v>515</v>
      </c>
      <c r="M517" s="5">
        <f t="shared" si="97"/>
        <v>8.988445647770797</v>
      </c>
      <c r="N517" s="6">
        <f t="shared" si="98"/>
        <v>0.42261826174069933</v>
      </c>
      <c r="O517" s="8">
        <f>IF('Sinus (gesamt)'!$J$22&lt;&gt;"",SIN(RADIANS(L517*'Sinus (gesamt)'!$F$22/50))*'Sinus (gesamt)'!$F$21/100,"")</f>
      </c>
      <c r="P517" s="9">
        <f>IF('Sinus (gesamt)'!$J$21&lt;&gt;"",N517+SIN(RADIANS(L517*'Sinus (gesamt)'!$F$22/50))*'Sinus (gesamt)'!$F$21/100,"")</f>
        <v>0.4717673843980388</v>
      </c>
    </row>
    <row r="518" spans="1:16" ht="12.75">
      <c r="A518" s="4">
        <v>516</v>
      </c>
      <c r="B518" s="5">
        <f t="shared" si="90"/>
        <v>9.00589894029074</v>
      </c>
      <c r="C518" s="6">
        <f t="shared" si="91"/>
        <v>0.4067366430758011</v>
      </c>
      <c r="D518" s="4">
        <f t="shared" si="88"/>
        <v>756</v>
      </c>
      <c r="E518" s="5">
        <f t="shared" si="92"/>
        <v>13.194689145077131</v>
      </c>
      <c r="F518" s="6">
        <f t="shared" si="93"/>
        <v>0.5877852522924727</v>
      </c>
      <c r="G518" s="4">
        <f t="shared" si="89"/>
        <v>636</v>
      </c>
      <c r="H518" s="5">
        <f t="shared" si="94"/>
        <v>11.100294042683936</v>
      </c>
      <c r="I518" s="6">
        <f t="shared" si="95"/>
        <v>-0.9945218953682733</v>
      </c>
      <c r="J518" s="5">
        <f t="shared" si="96"/>
        <v>0.9945218953682737</v>
      </c>
      <c r="L518" s="4">
        <v>516</v>
      </c>
      <c r="M518" s="5">
        <f t="shared" si="97"/>
        <v>9.00589894029074</v>
      </c>
      <c r="N518" s="6">
        <f t="shared" si="98"/>
        <v>0.4067366430758011</v>
      </c>
      <c r="O518" s="8">
        <f>IF('Sinus (gesamt)'!$J$22&lt;&gt;"",SIN(RADIANS(L518*'Sinus (gesamt)'!$F$22/50))*'Sinus (gesamt)'!$F$21/100,"")</f>
      </c>
      <c r="P518" s="9">
        <f>IF('Sinus (gesamt)'!$J$21&lt;&gt;"",N518+SIN(RADIANS(L518*'Sinus (gesamt)'!$F$22/50))*'Sinus (gesamt)'!$F$21/100,"")</f>
        <v>0.45869816730286733</v>
      </c>
    </row>
    <row r="519" spans="1:16" ht="12.75">
      <c r="A519" s="4">
        <v>517</v>
      </c>
      <c r="B519" s="5">
        <f t="shared" si="90"/>
        <v>9.023352232810684</v>
      </c>
      <c r="C519" s="6">
        <f t="shared" si="91"/>
        <v>0.390731128489274</v>
      </c>
      <c r="D519" s="4">
        <f t="shared" si="88"/>
        <v>757</v>
      </c>
      <c r="E519" s="5">
        <f t="shared" si="92"/>
        <v>13.212142437597075</v>
      </c>
      <c r="F519" s="6">
        <f t="shared" si="93"/>
        <v>0.6018150231520484</v>
      </c>
      <c r="G519" s="4">
        <f t="shared" si="89"/>
        <v>637</v>
      </c>
      <c r="H519" s="5">
        <f t="shared" si="94"/>
        <v>11.117747335203878</v>
      </c>
      <c r="I519" s="6">
        <f t="shared" si="95"/>
        <v>-0.9925461516413221</v>
      </c>
      <c r="J519" s="5">
        <f t="shared" si="96"/>
        <v>0.9925461516413223</v>
      </c>
      <c r="L519" s="4">
        <v>517</v>
      </c>
      <c r="M519" s="5">
        <f t="shared" si="97"/>
        <v>9.023352232810684</v>
      </c>
      <c r="N519" s="6">
        <f t="shared" si="98"/>
        <v>0.390731128489274</v>
      </c>
      <c r="O519" s="8">
        <f>IF('Sinus (gesamt)'!$J$22&lt;&gt;"",SIN(RADIANS(L519*'Sinus (gesamt)'!$F$22/50))*'Sinus (gesamt)'!$F$21/100,"")</f>
      </c>
      <c r="P519" s="9">
        <f>IF('Sinus (gesamt)'!$J$21&lt;&gt;"",N519+SIN(RADIANS(L519*'Sinus (gesamt)'!$F$22/50))*'Sinus (gesamt)'!$F$21/100,"")</f>
        <v>0.44510959571147307</v>
      </c>
    </row>
    <row r="520" spans="1:16" ht="12.75">
      <c r="A520" s="4">
        <v>518</v>
      </c>
      <c r="B520" s="5">
        <f t="shared" si="90"/>
        <v>9.040805525330628</v>
      </c>
      <c r="C520" s="6">
        <f t="shared" si="91"/>
        <v>0.3746065934159116</v>
      </c>
      <c r="D520" s="4">
        <f t="shared" si="88"/>
        <v>758</v>
      </c>
      <c r="E520" s="5">
        <f t="shared" si="92"/>
        <v>13.229595730117017</v>
      </c>
      <c r="F520" s="6">
        <f t="shared" si="93"/>
        <v>0.6156614753256575</v>
      </c>
      <c r="G520" s="4">
        <f t="shared" si="89"/>
        <v>638</v>
      </c>
      <c r="H520" s="5">
        <f t="shared" si="94"/>
        <v>11.135200627723822</v>
      </c>
      <c r="I520" s="6">
        <f t="shared" si="95"/>
        <v>-0.9902680687415704</v>
      </c>
      <c r="J520" s="5">
        <f t="shared" si="96"/>
        <v>0.9902680687415691</v>
      </c>
      <c r="L520" s="4">
        <v>518</v>
      </c>
      <c r="M520" s="5">
        <f t="shared" si="97"/>
        <v>9.040805525330628</v>
      </c>
      <c r="N520" s="6">
        <f t="shared" si="98"/>
        <v>0.3746065934159116</v>
      </c>
      <c r="O520" s="8">
        <f>IF('Sinus (gesamt)'!$J$22&lt;&gt;"",SIN(RADIANS(L520*'Sinus (gesamt)'!$F$22/50))*'Sinus (gesamt)'!$F$21/100,"")</f>
      </c>
      <c r="P520" s="9">
        <f>IF('Sinus (gesamt)'!$J$21&lt;&gt;"",N520+SIN(RADIANS(L520*'Sinus (gesamt)'!$F$22/50))*'Sinus (gesamt)'!$F$21/100,"")</f>
        <v>0.43098815066306617</v>
      </c>
    </row>
    <row r="521" spans="1:16" ht="12.75">
      <c r="A521" s="4">
        <v>519</v>
      </c>
      <c r="B521" s="5">
        <f t="shared" si="90"/>
        <v>9.05825881785057</v>
      </c>
      <c r="C521" s="6">
        <f t="shared" si="91"/>
        <v>0.3583679495453009</v>
      </c>
      <c r="D521" s="4">
        <f t="shared" si="88"/>
        <v>759</v>
      </c>
      <c r="E521" s="5">
        <f t="shared" si="92"/>
        <v>13.247049022636961</v>
      </c>
      <c r="F521" s="6">
        <f t="shared" si="93"/>
        <v>0.6293203910498373</v>
      </c>
      <c r="G521" s="4">
        <f t="shared" si="89"/>
        <v>639</v>
      </c>
      <c r="H521" s="5">
        <f t="shared" si="94"/>
        <v>11.152653920243766</v>
      </c>
      <c r="I521" s="6">
        <f t="shared" si="95"/>
        <v>-0.9876883405951377</v>
      </c>
      <c r="J521" s="5">
        <f t="shared" si="96"/>
        <v>0.9876883405951382</v>
      </c>
      <c r="L521" s="4">
        <v>519</v>
      </c>
      <c r="M521" s="5">
        <f t="shared" si="97"/>
        <v>9.05825881785057</v>
      </c>
      <c r="N521" s="6">
        <f t="shared" si="98"/>
        <v>0.3583679495453009</v>
      </c>
      <c r="O521" s="8">
        <f>IF('Sinus (gesamt)'!$J$22&lt;&gt;"",SIN(RADIANS(L521*'Sinus (gesamt)'!$F$22/50))*'Sinus (gesamt)'!$F$21/100,"")</f>
      </c>
      <c r="P521" s="9">
        <f>IF('Sinus (gesamt)'!$J$21&lt;&gt;"",N521+SIN(RADIANS(L521*'Sinus (gesamt)'!$F$22/50))*'Sinus (gesamt)'!$F$21/100,"")</f>
        <v>0.41632349912264494</v>
      </c>
    </row>
    <row r="522" spans="1:16" ht="12.75">
      <c r="A522" s="4">
        <v>520</v>
      </c>
      <c r="B522" s="5">
        <f t="shared" si="90"/>
        <v>9.075712110370514</v>
      </c>
      <c r="C522" s="6">
        <f t="shared" si="91"/>
        <v>0.3420201433256687</v>
      </c>
      <c r="D522" s="4">
        <f t="shared" si="88"/>
        <v>760</v>
      </c>
      <c r="E522" s="5">
        <f t="shared" si="92"/>
        <v>13.264502315156905</v>
      </c>
      <c r="F522" s="6">
        <f t="shared" si="93"/>
        <v>0.6427876096865397</v>
      </c>
      <c r="G522" s="4">
        <f t="shared" si="89"/>
        <v>640</v>
      </c>
      <c r="H522" s="5">
        <f t="shared" si="94"/>
        <v>11.170107212763709</v>
      </c>
      <c r="I522" s="6">
        <f t="shared" si="95"/>
        <v>-0.9848077530122081</v>
      </c>
      <c r="J522" s="5">
        <f t="shared" si="96"/>
        <v>0.9848077530122084</v>
      </c>
      <c r="L522" s="4">
        <v>520</v>
      </c>
      <c r="M522" s="5">
        <f t="shared" si="97"/>
        <v>9.075712110370514</v>
      </c>
      <c r="N522" s="6">
        <f t="shared" si="98"/>
        <v>0.3420201433256687</v>
      </c>
      <c r="O522" s="8">
        <f>IF('Sinus (gesamt)'!$J$22&lt;&gt;"",SIN(RADIANS(L522*'Sinus (gesamt)'!$F$22/50))*'Sinus (gesamt)'!$F$21/100,"")</f>
      </c>
      <c r="P522" s="9">
        <f>IF('Sinus (gesamt)'!$J$21&lt;&gt;"",N522+SIN(RADIANS(L522*'Sinus (gesamt)'!$F$22/50))*'Sinus (gesamt)'!$F$21/100,"")</f>
        <v>0.4011086085064012</v>
      </c>
    </row>
    <row r="523" spans="1:16" ht="12.75">
      <c r="A523" s="4">
        <v>521</v>
      </c>
      <c r="B523" s="5">
        <f t="shared" si="90"/>
        <v>9.093165402890458</v>
      </c>
      <c r="C523" s="6">
        <f t="shared" si="91"/>
        <v>0.325568154457156</v>
      </c>
      <c r="D523" s="4">
        <f t="shared" si="88"/>
        <v>761</v>
      </c>
      <c r="E523" s="5">
        <f t="shared" si="92"/>
        <v>13.281955607676847</v>
      </c>
      <c r="F523" s="6">
        <f t="shared" si="93"/>
        <v>0.6560590289905068</v>
      </c>
      <c r="G523" s="4">
        <f t="shared" si="89"/>
        <v>641</v>
      </c>
      <c r="H523" s="5">
        <f t="shared" si="94"/>
        <v>11.187560505283653</v>
      </c>
      <c r="I523" s="6">
        <f t="shared" si="95"/>
        <v>-0.981627183447664</v>
      </c>
      <c r="J523" s="5">
        <f t="shared" si="96"/>
        <v>0.9816271834476629</v>
      </c>
      <c r="L523" s="4">
        <v>521</v>
      </c>
      <c r="M523" s="5">
        <f t="shared" si="97"/>
        <v>9.093165402890458</v>
      </c>
      <c r="N523" s="6">
        <f t="shared" si="98"/>
        <v>0.325568154457156</v>
      </c>
      <c r="O523" s="8">
        <f>IF('Sinus (gesamt)'!$J$22&lt;&gt;"",SIN(RADIANS(L523*'Sinus (gesamt)'!$F$22/50))*'Sinus (gesamt)'!$F$21/100,"")</f>
      </c>
      <c r="P523" s="9">
        <f>IF('Sinus (gesamt)'!$J$21&lt;&gt;"",N523+SIN(RADIANS(L523*'Sinus (gesamt)'!$F$22/50))*'Sinus (gesamt)'!$F$21/100,"")</f>
        <v>0.3853398363426607</v>
      </c>
    </row>
    <row r="524" spans="1:16" ht="12.75">
      <c r="A524" s="4">
        <v>522</v>
      </c>
      <c r="B524" s="5">
        <f t="shared" si="90"/>
        <v>9.1106186954104</v>
      </c>
      <c r="C524" s="6">
        <f t="shared" si="91"/>
        <v>0.3090169943749478</v>
      </c>
      <c r="D524" s="4">
        <f t="shared" si="88"/>
        <v>762</v>
      </c>
      <c r="E524" s="5">
        <f t="shared" si="92"/>
        <v>13.299408900196791</v>
      </c>
      <c r="F524" s="6">
        <f t="shared" si="93"/>
        <v>0.6691306063588582</v>
      </c>
      <c r="G524" s="4">
        <f t="shared" si="89"/>
        <v>642</v>
      </c>
      <c r="H524" s="5">
        <f t="shared" si="94"/>
        <v>11.205013797803595</v>
      </c>
      <c r="I524" s="6">
        <f t="shared" si="95"/>
        <v>-0.9781476007338058</v>
      </c>
      <c r="J524" s="5">
        <f t="shared" si="96"/>
        <v>0.978147600733806</v>
      </c>
      <c r="L524" s="4">
        <v>522</v>
      </c>
      <c r="M524" s="5">
        <f t="shared" si="97"/>
        <v>9.1106186954104</v>
      </c>
      <c r="N524" s="6">
        <f t="shared" si="98"/>
        <v>0.3090169943749478</v>
      </c>
      <c r="O524" s="8">
        <f>IF('Sinus (gesamt)'!$J$22&lt;&gt;"",SIN(RADIANS(L524*'Sinus (gesamt)'!$F$22/50))*'Sinus (gesamt)'!$F$21/100,"")</f>
      </c>
      <c r="P524" s="9">
        <f>IF('Sinus (gesamt)'!$J$21&lt;&gt;"",N524+SIN(RADIANS(L524*'Sinus (gesamt)'!$F$22/50))*'Sinus (gesamt)'!$F$21/100,"")</f>
        <v>0.3690169943749478</v>
      </c>
    </row>
    <row r="525" spans="1:16" ht="12.75">
      <c r="A525" s="4">
        <v>523</v>
      </c>
      <c r="B525" s="5">
        <f t="shared" si="90"/>
        <v>9.128071987930344</v>
      </c>
      <c r="C525" s="6">
        <f t="shared" si="91"/>
        <v>0.2923717047227364</v>
      </c>
      <c r="D525" s="4">
        <f t="shared" si="88"/>
        <v>763</v>
      </c>
      <c r="E525" s="5">
        <f t="shared" si="92"/>
        <v>13.316862192716734</v>
      </c>
      <c r="F525" s="6">
        <f t="shared" si="93"/>
        <v>0.6819983600624978</v>
      </c>
      <c r="G525" s="4">
        <f t="shared" si="89"/>
        <v>643</v>
      </c>
      <c r="H525" s="5">
        <f t="shared" si="94"/>
        <v>11.222467090323539</v>
      </c>
      <c r="I525" s="6">
        <f t="shared" si="95"/>
        <v>-0.9743700647852354</v>
      </c>
      <c r="J525" s="5">
        <f t="shared" si="96"/>
        <v>0.9743700647852342</v>
      </c>
      <c r="L525" s="4">
        <v>523</v>
      </c>
      <c r="M525" s="5">
        <f t="shared" si="97"/>
        <v>9.128071987930344</v>
      </c>
      <c r="N525" s="6">
        <f t="shared" si="98"/>
        <v>0.2923717047227364</v>
      </c>
      <c r="O525" s="8">
        <f>IF('Sinus (gesamt)'!$J$22&lt;&gt;"",SIN(RADIANS(L525*'Sinus (gesamt)'!$F$22/50))*'Sinus (gesamt)'!$F$21/100,"")</f>
      </c>
      <c r="P525" s="9">
        <f>IF('Sinus (gesamt)'!$J$21&lt;&gt;"",N525+SIN(RADIANS(L525*'Sinus (gesamt)'!$F$22/50))*'Sinus (gesamt)'!$F$21/100,"")</f>
        <v>0.3521433866082411</v>
      </c>
    </row>
    <row r="526" spans="1:16" ht="12.75">
      <c r="A526" s="4">
        <v>524</v>
      </c>
      <c r="B526" s="5">
        <f t="shared" si="90"/>
        <v>9.145525280450286</v>
      </c>
      <c r="C526" s="6">
        <f t="shared" si="91"/>
        <v>0.2756373558169999</v>
      </c>
      <c r="D526" s="4">
        <f t="shared" si="88"/>
        <v>764</v>
      </c>
      <c r="E526" s="5">
        <f t="shared" si="92"/>
        <v>13.334315485236678</v>
      </c>
      <c r="F526" s="6">
        <f t="shared" si="93"/>
        <v>0.694658370458997</v>
      </c>
      <c r="G526" s="4">
        <f t="shared" si="89"/>
        <v>644</v>
      </c>
      <c r="H526" s="5">
        <f t="shared" si="94"/>
        <v>11.239920382843483</v>
      </c>
      <c r="I526" s="6">
        <f t="shared" si="95"/>
        <v>-0.9702957262759964</v>
      </c>
      <c r="J526" s="5">
        <f t="shared" si="96"/>
        <v>0.9702957262759969</v>
      </c>
      <c r="L526" s="4">
        <v>524</v>
      </c>
      <c r="M526" s="5">
        <f t="shared" si="97"/>
        <v>9.145525280450286</v>
      </c>
      <c r="N526" s="6">
        <f t="shared" si="98"/>
        <v>0.2756373558169999</v>
      </c>
      <c r="O526" s="8">
        <f>IF('Sinus (gesamt)'!$J$22&lt;&gt;"",SIN(RADIANS(L526*'Sinus (gesamt)'!$F$22/50))*'Sinus (gesamt)'!$F$21/100,"")</f>
      </c>
      <c r="P526" s="9">
        <f>IF('Sinus (gesamt)'!$J$21&lt;&gt;"",N526+SIN(RADIANS(L526*'Sinus (gesamt)'!$F$22/50))*'Sinus (gesamt)'!$F$21/100,"")</f>
        <v>0.3347258209977324</v>
      </c>
    </row>
    <row r="527" spans="1:16" ht="12.75">
      <c r="A527" s="4">
        <v>525</v>
      </c>
      <c r="B527" s="5">
        <f t="shared" si="90"/>
        <v>9.16297857297023</v>
      </c>
      <c r="C527" s="6">
        <f t="shared" si="91"/>
        <v>0.2588190451025208</v>
      </c>
      <c r="D527" s="4">
        <f t="shared" si="88"/>
        <v>765</v>
      </c>
      <c r="E527" s="5">
        <f t="shared" si="92"/>
        <v>13.351768777756622</v>
      </c>
      <c r="F527" s="6">
        <f t="shared" si="93"/>
        <v>0.7071067811865478</v>
      </c>
      <c r="G527" s="4">
        <f t="shared" si="89"/>
        <v>645</v>
      </c>
      <c r="H527" s="5">
        <f t="shared" si="94"/>
        <v>11.257373675363425</v>
      </c>
      <c r="I527" s="6">
        <f t="shared" si="95"/>
        <v>-0.9659258262890684</v>
      </c>
      <c r="J527" s="5">
        <f t="shared" si="96"/>
        <v>0.9659258262890686</v>
      </c>
      <c r="L527" s="4">
        <v>525</v>
      </c>
      <c r="M527" s="5">
        <f t="shared" si="97"/>
        <v>9.16297857297023</v>
      </c>
      <c r="N527" s="6">
        <f t="shared" si="98"/>
        <v>0.2588190451025208</v>
      </c>
      <c r="O527" s="8">
        <f>IF('Sinus (gesamt)'!$J$22&lt;&gt;"",SIN(RADIANS(L527*'Sinus (gesamt)'!$F$22/50))*'Sinus (gesamt)'!$F$21/100,"")</f>
      </c>
      <c r="P527" s="9">
        <f>IF('Sinus (gesamt)'!$J$21&lt;&gt;"",N527+SIN(RADIANS(L527*'Sinus (gesamt)'!$F$22/50))*'Sinus (gesamt)'!$F$21/100,"")</f>
        <v>0.31677459467986485</v>
      </c>
    </row>
    <row r="528" spans="1:16" ht="12.75">
      <c r="A528" s="4">
        <v>526</v>
      </c>
      <c r="B528" s="5">
        <f t="shared" si="90"/>
        <v>9.180431865490174</v>
      </c>
      <c r="C528" s="6">
        <f t="shared" si="91"/>
        <v>0.24192189559966712</v>
      </c>
      <c r="D528" s="4">
        <f t="shared" si="88"/>
        <v>766</v>
      </c>
      <c r="E528" s="5">
        <f t="shared" si="92"/>
        <v>13.369222070276564</v>
      </c>
      <c r="F528" s="6">
        <f t="shared" si="93"/>
        <v>0.7193398003386506</v>
      </c>
      <c r="G528" s="4">
        <f t="shared" si="89"/>
        <v>646</v>
      </c>
      <c r="H528" s="5">
        <f t="shared" si="94"/>
        <v>11.274826967883369</v>
      </c>
      <c r="I528" s="6">
        <f t="shared" si="95"/>
        <v>-0.9612616959383189</v>
      </c>
      <c r="J528" s="5">
        <f t="shared" si="96"/>
        <v>0.9612616959383178</v>
      </c>
      <c r="L528" s="4">
        <v>526</v>
      </c>
      <c r="M528" s="5">
        <f t="shared" si="97"/>
        <v>9.180431865490174</v>
      </c>
      <c r="N528" s="6">
        <f t="shared" si="98"/>
        <v>0.24192189559966712</v>
      </c>
      <c r="O528" s="8">
        <f>IF('Sinus (gesamt)'!$J$22&lt;&gt;"",SIN(RADIANS(L528*'Sinus (gesamt)'!$F$22/50))*'Sinus (gesamt)'!$F$21/100,"")</f>
      </c>
      <c r="P528" s="9">
        <f>IF('Sinus (gesamt)'!$J$21&lt;&gt;"",N528+SIN(RADIANS(L528*'Sinus (gesamt)'!$F$22/50))*'Sinus (gesamt)'!$F$21/100,"")</f>
        <v>0.29830345284682164</v>
      </c>
    </row>
    <row r="529" spans="1:16" ht="12.75">
      <c r="A529" s="4">
        <v>527</v>
      </c>
      <c r="B529" s="5">
        <f t="shared" si="90"/>
        <v>9.197885158010116</v>
      </c>
      <c r="C529" s="6">
        <f t="shared" si="91"/>
        <v>0.22495105434386545</v>
      </c>
      <c r="D529" s="4">
        <f t="shared" si="88"/>
        <v>767</v>
      </c>
      <c r="E529" s="5">
        <f t="shared" si="92"/>
        <v>13.386675362796508</v>
      </c>
      <c r="F529" s="6">
        <f t="shared" si="93"/>
        <v>0.7313537016191705</v>
      </c>
      <c r="G529" s="4">
        <f t="shared" si="89"/>
        <v>647</v>
      </c>
      <c r="H529" s="5">
        <f t="shared" si="94"/>
        <v>11.292280260403313</v>
      </c>
      <c r="I529" s="6">
        <f t="shared" si="95"/>
        <v>-0.9563047559630353</v>
      </c>
      <c r="J529" s="5">
        <f t="shared" si="96"/>
        <v>0.9563047559630359</v>
      </c>
      <c r="L529" s="4">
        <v>527</v>
      </c>
      <c r="M529" s="5">
        <f t="shared" si="97"/>
        <v>9.197885158010116</v>
      </c>
      <c r="N529" s="6">
        <f t="shared" si="98"/>
        <v>0.22495105434386545</v>
      </c>
      <c r="O529" s="8">
        <f>IF('Sinus (gesamt)'!$J$22&lt;&gt;"",SIN(RADIANS(L529*'Sinus (gesamt)'!$F$22/50))*'Sinus (gesamt)'!$F$21/100,"")</f>
      </c>
      <c r="P529" s="9">
        <f>IF('Sinus (gesamt)'!$J$21&lt;&gt;"",N529+SIN(RADIANS(L529*'Sinus (gesamt)'!$F$22/50))*'Sinus (gesamt)'!$F$21/100,"")</f>
        <v>0.2793295215660645</v>
      </c>
    </row>
    <row r="530" spans="1:16" ht="12.75">
      <c r="A530" s="4">
        <v>528</v>
      </c>
      <c r="B530" s="5">
        <f t="shared" si="90"/>
        <v>9.21533845053006</v>
      </c>
      <c r="C530" s="6">
        <f t="shared" si="91"/>
        <v>0.20791169081775912</v>
      </c>
      <c r="D530" s="4">
        <f t="shared" si="88"/>
        <v>768</v>
      </c>
      <c r="E530" s="5">
        <f t="shared" si="92"/>
        <v>13.404128655316452</v>
      </c>
      <c r="F530" s="6">
        <f t="shared" si="93"/>
        <v>0.7431448254773947</v>
      </c>
      <c r="G530" s="4">
        <f t="shared" si="89"/>
        <v>648</v>
      </c>
      <c r="H530" s="5">
        <f t="shared" si="94"/>
        <v>11.309733552923255</v>
      </c>
      <c r="I530" s="6">
        <f t="shared" si="95"/>
        <v>-0.9510565162951538</v>
      </c>
      <c r="J530" s="5">
        <f t="shared" si="96"/>
        <v>0.9510565162951539</v>
      </c>
      <c r="L530" s="4">
        <v>528</v>
      </c>
      <c r="M530" s="5">
        <f t="shared" si="97"/>
        <v>9.21533845053006</v>
      </c>
      <c r="N530" s="6">
        <f t="shared" si="98"/>
        <v>0.20791169081775912</v>
      </c>
      <c r="O530" s="8">
        <f>IF('Sinus (gesamt)'!$J$22&lt;&gt;"",SIN(RADIANS(L530*'Sinus (gesamt)'!$F$22/50))*'Sinus (gesamt)'!$F$21/100,"")</f>
      </c>
      <c r="P530" s="9">
        <f>IF('Sinus (gesamt)'!$J$21&lt;&gt;"",N530+SIN(RADIANS(L530*'Sinus (gesamt)'!$F$22/50))*'Sinus (gesamt)'!$F$21/100,"")</f>
        <v>0.2598732150448256</v>
      </c>
    </row>
    <row r="531" spans="1:16" ht="12.75">
      <c r="A531" s="4">
        <v>529</v>
      </c>
      <c r="B531" s="5">
        <f t="shared" si="90"/>
        <v>9.232791743050003</v>
      </c>
      <c r="C531" s="6">
        <f t="shared" si="91"/>
        <v>0.19080899537654564</v>
      </c>
      <c r="D531" s="4">
        <f t="shared" si="88"/>
        <v>769</v>
      </c>
      <c r="E531" s="5">
        <f t="shared" si="92"/>
        <v>13.421581947836394</v>
      </c>
      <c r="F531" s="6">
        <f t="shared" si="93"/>
        <v>0.7547095802227717</v>
      </c>
      <c r="G531" s="4">
        <f t="shared" si="89"/>
        <v>649</v>
      </c>
      <c r="H531" s="5">
        <f t="shared" si="94"/>
        <v>11.3271868454432</v>
      </c>
      <c r="I531" s="6">
        <f t="shared" si="95"/>
        <v>-0.9455185755993167</v>
      </c>
      <c r="J531" s="5">
        <f t="shared" si="96"/>
        <v>0.9455185755993173</v>
      </c>
      <c r="L531" s="4">
        <v>529</v>
      </c>
      <c r="M531" s="5">
        <f t="shared" si="97"/>
        <v>9.232791743050003</v>
      </c>
      <c r="N531" s="6">
        <f t="shared" si="98"/>
        <v>0.19080899537654564</v>
      </c>
      <c r="O531" s="8">
        <f>IF('Sinus (gesamt)'!$J$22&lt;&gt;"",SIN(RADIANS(L531*'Sinus (gesamt)'!$F$22/50))*'Sinus (gesamt)'!$F$21/100,"")</f>
      </c>
      <c r="P531" s="9">
        <f>IF('Sinus (gesamt)'!$J$21&lt;&gt;"",N531+SIN(RADIANS(L531*'Sinus (gesamt)'!$F$22/50))*'Sinus (gesamt)'!$F$21/100,"")</f>
        <v>0.23995811803388511</v>
      </c>
    </row>
    <row r="532" spans="1:16" ht="12.75">
      <c r="A532" s="4">
        <v>530</v>
      </c>
      <c r="B532" s="5">
        <f t="shared" si="90"/>
        <v>9.250245035569947</v>
      </c>
      <c r="C532" s="6">
        <f t="shared" si="91"/>
        <v>0.1736481776669305</v>
      </c>
      <c r="D532" s="4">
        <f t="shared" si="88"/>
        <v>770</v>
      </c>
      <c r="E532" s="5">
        <f t="shared" si="92"/>
        <v>13.439035240356338</v>
      </c>
      <c r="F532" s="6">
        <f t="shared" si="93"/>
        <v>0.7660444431189782</v>
      </c>
      <c r="G532" s="4">
        <f t="shared" si="89"/>
        <v>650</v>
      </c>
      <c r="H532" s="5">
        <f t="shared" si="94"/>
        <v>11.344640137963141</v>
      </c>
      <c r="I532" s="6">
        <f t="shared" si="95"/>
        <v>-0.9396926207859086</v>
      </c>
      <c r="J532" s="5">
        <f t="shared" si="96"/>
        <v>0.9396926207859088</v>
      </c>
      <c r="L532" s="4">
        <v>530</v>
      </c>
      <c r="M532" s="5">
        <f t="shared" si="97"/>
        <v>9.250245035569947</v>
      </c>
      <c r="N532" s="6">
        <f t="shared" si="98"/>
        <v>0.1736481776669305</v>
      </c>
      <c r="O532" s="8">
        <f>IF('Sinus (gesamt)'!$J$22&lt;&gt;"",SIN(RADIANS(L532*'Sinus (gesamt)'!$F$22/50))*'Sinus (gesamt)'!$F$21/100,"")</f>
      </c>
      <c r="P532" s="9">
        <f>IF('Sinus (gesamt)'!$J$21&lt;&gt;"",N532+SIN(RADIANS(L532*'Sinus (gesamt)'!$F$22/50))*'Sinus (gesamt)'!$F$21/100,"")</f>
        <v>0.2196108442540692</v>
      </c>
    </row>
    <row r="533" spans="1:16" ht="12.75">
      <c r="A533" s="4">
        <v>531</v>
      </c>
      <c r="B533" s="5">
        <f t="shared" si="90"/>
        <v>9.26769832808989</v>
      </c>
      <c r="C533" s="6">
        <f t="shared" si="91"/>
        <v>0.15643446504023034</v>
      </c>
      <c r="D533" s="4">
        <f t="shared" si="88"/>
        <v>771</v>
      </c>
      <c r="E533" s="5">
        <f t="shared" si="92"/>
        <v>13.45648853287628</v>
      </c>
      <c r="F533" s="6">
        <f t="shared" si="93"/>
        <v>0.7771459614569703</v>
      </c>
      <c r="G533" s="4">
        <f t="shared" si="89"/>
        <v>651</v>
      </c>
      <c r="H533" s="5">
        <f t="shared" si="94"/>
        <v>11.362093430483085</v>
      </c>
      <c r="I533" s="6">
        <f t="shared" si="95"/>
        <v>-0.9335804264972019</v>
      </c>
      <c r="J533" s="5">
        <f t="shared" si="96"/>
        <v>0.9335804264972007</v>
      </c>
      <c r="L533" s="4">
        <v>531</v>
      </c>
      <c r="M533" s="5">
        <f t="shared" si="97"/>
        <v>9.26769832808989</v>
      </c>
      <c r="N533" s="6">
        <f t="shared" si="98"/>
        <v>0.15643446504023034</v>
      </c>
      <c r="O533" s="8">
        <f>IF('Sinus (gesamt)'!$J$22&lt;&gt;"",SIN(RADIANS(L533*'Sinus (gesamt)'!$F$22/50))*'Sinus (gesamt)'!$F$21/100,"")</f>
      </c>
      <c r="P533" s="9">
        <f>IF('Sinus (gesamt)'!$J$21&lt;&gt;"",N533+SIN(RADIANS(L533*'Sinus (gesamt)'!$F$22/50))*'Sinus (gesamt)'!$F$21/100,"")</f>
        <v>0.19886087191142332</v>
      </c>
    </row>
    <row r="534" spans="1:16" ht="12.75">
      <c r="A534" s="4">
        <v>532</v>
      </c>
      <c r="B534" s="5">
        <f t="shared" si="90"/>
        <v>9.285151620609833</v>
      </c>
      <c r="C534" s="6">
        <f t="shared" si="91"/>
        <v>0.139173100960066</v>
      </c>
      <c r="D534" s="4">
        <f t="shared" si="88"/>
        <v>772</v>
      </c>
      <c r="E534" s="5">
        <f t="shared" si="92"/>
        <v>13.473941825396224</v>
      </c>
      <c r="F534" s="6">
        <f t="shared" si="93"/>
        <v>0.7880107536067219</v>
      </c>
      <c r="G534" s="4">
        <f t="shared" si="89"/>
        <v>652</v>
      </c>
      <c r="H534" s="5">
        <f t="shared" si="94"/>
        <v>11.37954672300303</v>
      </c>
      <c r="I534" s="6">
        <f t="shared" si="95"/>
        <v>-0.9271838545667872</v>
      </c>
      <c r="J534" s="5">
        <f t="shared" si="96"/>
        <v>0.9271838545667879</v>
      </c>
      <c r="L534" s="4">
        <v>532</v>
      </c>
      <c r="M534" s="5">
        <f t="shared" si="97"/>
        <v>9.285151620609833</v>
      </c>
      <c r="N534" s="6">
        <f t="shared" si="98"/>
        <v>0.139173100960066</v>
      </c>
      <c r="O534" s="8">
        <f>IF('Sinus (gesamt)'!$J$22&lt;&gt;"",SIN(RADIANS(L534*'Sinus (gesamt)'!$F$22/50))*'Sinus (gesamt)'!$F$21/100,"")</f>
      </c>
      <c r="P534" s="9">
        <f>IF('Sinus (gesamt)'!$J$21&lt;&gt;"",N534+SIN(RADIANS(L534*'Sinus (gesamt)'!$F$22/50))*'Sinus (gesamt)'!$F$21/100,"")</f>
        <v>0.17774035754125822</v>
      </c>
    </row>
    <row r="535" spans="1:16" ht="12.75">
      <c r="A535" s="4">
        <v>533</v>
      </c>
      <c r="B535" s="5">
        <f t="shared" si="90"/>
        <v>9.302604913129777</v>
      </c>
      <c r="C535" s="6">
        <f t="shared" si="91"/>
        <v>0.12186934340514735</v>
      </c>
      <c r="D535" s="4">
        <f t="shared" si="88"/>
        <v>773</v>
      </c>
      <c r="E535" s="5">
        <f t="shared" si="92"/>
        <v>13.491395117916168</v>
      </c>
      <c r="F535" s="6">
        <f t="shared" si="93"/>
        <v>0.7986355100472932</v>
      </c>
      <c r="G535" s="4">
        <f t="shared" si="89"/>
        <v>653</v>
      </c>
      <c r="H535" s="5">
        <f t="shared" si="94"/>
        <v>11.397000015522972</v>
      </c>
      <c r="I535" s="6">
        <f t="shared" si="95"/>
        <v>-0.9205048534524405</v>
      </c>
      <c r="J535" s="5">
        <f t="shared" si="96"/>
        <v>0.9205048534524405</v>
      </c>
      <c r="L535" s="4">
        <v>533</v>
      </c>
      <c r="M535" s="5">
        <f t="shared" si="97"/>
        <v>9.302604913129777</v>
      </c>
      <c r="N535" s="6">
        <f t="shared" si="98"/>
        <v>0.12186934340514735</v>
      </c>
      <c r="O535" s="8">
        <f>IF('Sinus (gesamt)'!$J$22&lt;&gt;"",SIN(RADIANS(L535*'Sinus (gesamt)'!$F$22/50))*'Sinus (gesamt)'!$F$21/100,"")</f>
      </c>
      <c r="P535" s="9">
        <f>IF('Sinus (gesamt)'!$J$21&lt;&gt;"",N535+SIN(RADIANS(L535*'Sinus (gesamt)'!$F$22/50))*'Sinus (gesamt)'!$F$21/100,"")</f>
        <v>0.1562839295862101</v>
      </c>
    </row>
    <row r="536" spans="1:16" ht="12.75">
      <c r="A536" s="4">
        <v>534</v>
      </c>
      <c r="B536" s="5">
        <f t="shared" si="90"/>
        <v>9.320058205649719</v>
      </c>
      <c r="C536" s="6">
        <f t="shared" si="91"/>
        <v>0.10452846326765443</v>
      </c>
      <c r="D536" s="4">
        <f t="shared" si="88"/>
        <v>774</v>
      </c>
      <c r="E536" s="5">
        <f t="shared" si="92"/>
        <v>13.50884841043611</v>
      </c>
      <c r="F536" s="6">
        <f t="shared" si="93"/>
        <v>0.8090169943749471</v>
      </c>
      <c r="G536" s="4">
        <f t="shared" si="89"/>
        <v>654</v>
      </c>
      <c r="H536" s="5">
        <f t="shared" si="94"/>
        <v>11.414453308042916</v>
      </c>
      <c r="I536" s="6">
        <f t="shared" si="95"/>
        <v>-0.9135454576426009</v>
      </c>
      <c r="J536" s="5">
        <f t="shared" si="96"/>
        <v>0.9135454576426015</v>
      </c>
      <c r="L536" s="4">
        <v>534</v>
      </c>
      <c r="M536" s="5">
        <f t="shared" si="97"/>
        <v>9.320058205649719</v>
      </c>
      <c r="N536" s="6">
        <f t="shared" si="98"/>
        <v>0.10452846326765443</v>
      </c>
      <c r="O536" s="8">
        <f>IF('Sinus (gesamt)'!$J$22&lt;&gt;"",SIN(RADIANS(L536*'Sinus (gesamt)'!$F$22/50))*'Sinus (gesamt)'!$F$21/100,"")</f>
      </c>
      <c r="P536" s="9">
        <f>IF('Sinus (gesamt)'!$J$21&lt;&gt;"",N536+SIN(RADIANS(L536*'Sinus (gesamt)'!$F$22/50))*'Sinus (gesamt)'!$F$21/100,"")</f>
        <v>0.1345284632676545</v>
      </c>
    </row>
    <row r="537" spans="1:16" ht="12.75">
      <c r="A537" s="4">
        <v>535</v>
      </c>
      <c r="B537" s="5">
        <f t="shared" si="90"/>
        <v>9.337511498169663</v>
      </c>
      <c r="C537" s="6">
        <f t="shared" si="91"/>
        <v>0.08715574274765844</v>
      </c>
      <c r="D537" s="4">
        <f t="shared" si="88"/>
        <v>775</v>
      </c>
      <c r="E537" s="5">
        <f t="shared" si="92"/>
        <v>13.526301702956054</v>
      </c>
      <c r="F537" s="6">
        <f t="shared" si="93"/>
        <v>0.8191520442889919</v>
      </c>
      <c r="G537" s="4">
        <f t="shared" si="89"/>
        <v>655</v>
      </c>
      <c r="H537" s="5">
        <f t="shared" si="94"/>
        <v>11.431906600562858</v>
      </c>
      <c r="I537" s="6">
        <f t="shared" si="95"/>
        <v>-0.9063077870366504</v>
      </c>
      <c r="J537" s="5">
        <f t="shared" si="96"/>
        <v>0.9063077870366504</v>
      </c>
      <c r="L537" s="4">
        <v>535</v>
      </c>
      <c r="M537" s="5">
        <f t="shared" si="97"/>
        <v>9.337511498169663</v>
      </c>
      <c r="N537" s="6">
        <f t="shared" si="98"/>
        <v>0.08715574274765844</v>
      </c>
      <c r="O537" s="8">
        <f>IF('Sinus (gesamt)'!$J$22&lt;&gt;"",SIN(RADIANS(L537*'Sinus (gesamt)'!$F$22/50))*'Sinus (gesamt)'!$F$21/100,"")</f>
      </c>
      <c r="P537" s="9">
        <f>IF('Sinus (gesamt)'!$J$21&lt;&gt;"",N537+SIN(RADIANS(L537*'Sinus (gesamt)'!$F$22/50))*'Sinus (gesamt)'!$F$21/100,"")</f>
        <v>0.11251283845210058</v>
      </c>
    </row>
    <row r="538" spans="1:16" ht="12.75">
      <c r="A538" s="4">
        <v>536</v>
      </c>
      <c r="B538" s="5">
        <f t="shared" si="90"/>
        <v>9.354964790689607</v>
      </c>
      <c r="C538" s="6">
        <f t="shared" si="91"/>
        <v>0.06975647374412487</v>
      </c>
      <c r="D538" s="4">
        <f t="shared" si="88"/>
        <v>776</v>
      </c>
      <c r="E538" s="5">
        <f t="shared" si="92"/>
        <v>13.543754995475997</v>
      </c>
      <c r="F538" s="6">
        <f t="shared" si="93"/>
        <v>0.8290375725550412</v>
      </c>
      <c r="G538" s="4">
        <f t="shared" si="89"/>
        <v>656</v>
      </c>
      <c r="H538" s="5">
        <f t="shared" si="94"/>
        <v>11.449359893082802</v>
      </c>
      <c r="I538" s="6">
        <f t="shared" si="95"/>
        <v>-0.8987940462991671</v>
      </c>
      <c r="J538" s="5">
        <f t="shared" si="96"/>
        <v>0.898794046299166</v>
      </c>
      <c r="L538" s="4">
        <v>536</v>
      </c>
      <c r="M538" s="5">
        <f t="shared" si="97"/>
        <v>9.354964790689607</v>
      </c>
      <c r="N538" s="6">
        <f t="shared" si="98"/>
        <v>0.06975647374412487</v>
      </c>
      <c r="O538" s="8">
        <f>IF('Sinus (gesamt)'!$J$22&lt;&gt;"",SIN(RADIANS(L538*'Sinus (gesamt)'!$F$22/50))*'Sinus (gesamt)'!$F$21/100,"")</f>
      </c>
      <c r="P538" s="9">
        <f>IF('Sinus (gesamt)'!$J$21&lt;&gt;"",N538+SIN(RADIANS(L538*'Sinus (gesamt)'!$F$22/50))*'Sinus (gesamt)'!$F$21/100,"")</f>
        <v>0.09027768234366487</v>
      </c>
    </row>
    <row r="539" spans="1:16" ht="12.75">
      <c r="A539" s="4">
        <v>537</v>
      </c>
      <c r="B539" s="5">
        <f t="shared" si="90"/>
        <v>9.37241808320955</v>
      </c>
      <c r="C539" s="6">
        <f t="shared" si="91"/>
        <v>0.052335956242944494</v>
      </c>
      <c r="D539" s="4">
        <f t="shared" si="88"/>
        <v>777</v>
      </c>
      <c r="E539" s="5">
        <f t="shared" si="92"/>
        <v>13.56120828799594</v>
      </c>
      <c r="F539" s="6">
        <f t="shared" si="93"/>
        <v>0.8386705679454239</v>
      </c>
      <c r="G539" s="4">
        <f t="shared" si="89"/>
        <v>657</v>
      </c>
      <c r="H539" s="5">
        <f t="shared" si="94"/>
        <v>11.466813185602746</v>
      </c>
      <c r="I539" s="6">
        <f t="shared" si="95"/>
        <v>-0.8910065241883677</v>
      </c>
      <c r="J539" s="5">
        <f t="shared" si="96"/>
        <v>0.8910065241883685</v>
      </c>
      <c r="L539" s="4">
        <v>537</v>
      </c>
      <c r="M539" s="5">
        <f t="shared" si="97"/>
        <v>9.37241808320955</v>
      </c>
      <c r="N539" s="6">
        <f t="shared" si="98"/>
        <v>0.052335956242944494</v>
      </c>
      <c r="O539" s="8">
        <f>IF('Sinus (gesamt)'!$J$22&lt;&gt;"",SIN(RADIANS(L539*'Sinus (gesamt)'!$F$22/50))*'Sinus (gesamt)'!$F$21/100,"")</f>
      </c>
      <c r="P539" s="9">
        <f>IF('Sinus (gesamt)'!$J$21&lt;&gt;"",N539+SIN(RADIANS(L539*'Sinus (gesamt)'!$F$22/50))*'Sinus (gesamt)'!$F$21/100,"")</f>
        <v>0.06786509894909573</v>
      </c>
    </row>
    <row r="540" spans="1:16" ht="12.75">
      <c r="A540" s="4">
        <v>538</v>
      </c>
      <c r="B540" s="5">
        <f t="shared" si="90"/>
        <v>9.389871375729493</v>
      </c>
      <c r="C540" s="6">
        <f t="shared" si="91"/>
        <v>0.03489949670250094</v>
      </c>
      <c r="D540" s="4">
        <f t="shared" si="88"/>
        <v>778</v>
      </c>
      <c r="E540" s="5">
        <f t="shared" si="92"/>
        <v>13.578661580515885</v>
      </c>
      <c r="F540" s="6">
        <f t="shared" si="93"/>
        <v>0.8480480961564262</v>
      </c>
      <c r="G540" s="4">
        <f t="shared" si="89"/>
        <v>658</v>
      </c>
      <c r="H540" s="5">
        <f t="shared" si="94"/>
        <v>11.484266478122688</v>
      </c>
      <c r="I540" s="6">
        <f t="shared" si="95"/>
        <v>-0.8829475928589272</v>
      </c>
      <c r="J540" s="5">
        <f t="shared" si="96"/>
        <v>0.8829475928589271</v>
      </c>
      <c r="L540" s="4">
        <v>538</v>
      </c>
      <c r="M540" s="5">
        <f t="shared" si="97"/>
        <v>9.389871375729493</v>
      </c>
      <c r="N540" s="6">
        <f t="shared" si="98"/>
        <v>0.03489949670250094</v>
      </c>
      <c r="O540" s="8">
        <f>IF('Sinus (gesamt)'!$J$22&lt;&gt;"",SIN(RADIANS(L540*'Sinus (gesamt)'!$F$22/50))*'Sinus (gesamt)'!$F$21/100,"")</f>
      </c>
      <c r="P540" s="9">
        <f>IF('Sinus (gesamt)'!$J$21&lt;&gt;"",N540+SIN(RADIANS(L540*'Sinus (gesamt)'!$F$22/50))*'Sinus (gesamt)'!$F$21/100,"")</f>
        <v>0.04531838736251686</v>
      </c>
    </row>
    <row r="541" spans="1:16" ht="12.75">
      <c r="A541" s="4">
        <v>539</v>
      </c>
      <c r="B541" s="5">
        <f t="shared" si="90"/>
        <v>9.407324668249437</v>
      </c>
      <c r="C541" s="6">
        <f t="shared" si="91"/>
        <v>0.017452406437282793</v>
      </c>
      <c r="D541" s="4">
        <f t="shared" si="88"/>
        <v>779</v>
      </c>
      <c r="E541" s="5">
        <f t="shared" si="92"/>
        <v>13.596114873035827</v>
      </c>
      <c r="F541" s="6">
        <f t="shared" si="93"/>
        <v>0.857167300702112</v>
      </c>
      <c r="G541" s="4">
        <f t="shared" si="89"/>
        <v>659</v>
      </c>
      <c r="H541" s="5">
        <f t="shared" si="94"/>
        <v>11.501719770642632</v>
      </c>
      <c r="I541" s="6">
        <f t="shared" si="95"/>
        <v>-0.8746197071393957</v>
      </c>
      <c r="J541" s="5">
        <f t="shared" si="96"/>
        <v>0.8746197071393947</v>
      </c>
      <c r="L541" s="4">
        <v>539</v>
      </c>
      <c r="M541" s="5">
        <f t="shared" si="97"/>
        <v>9.407324668249437</v>
      </c>
      <c r="N541" s="6">
        <f t="shared" si="98"/>
        <v>0.017452406437282793</v>
      </c>
      <c r="O541" s="8">
        <f>IF('Sinus (gesamt)'!$J$22&lt;&gt;"",SIN(RADIANS(L541*'Sinus (gesamt)'!$F$22/50))*'Sinus (gesamt)'!$F$21/100,"")</f>
      </c>
      <c r="P541" s="9">
        <f>IF('Sinus (gesamt)'!$J$21&lt;&gt;"",N541+SIN(RADIANS(L541*'Sinus (gesamt)'!$F$22/50))*'Sinus (gesamt)'!$F$21/100,"")</f>
        <v>0.022681751002142495</v>
      </c>
    </row>
    <row r="542" spans="1:16" ht="12.75">
      <c r="A542" s="4">
        <v>540</v>
      </c>
      <c r="B542" s="5">
        <f t="shared" si="90"/>
        <v>9.42477796076938</v>
      </c>
      <c r="C542" s="6">
        <f t="shared" si="91"/>
        <v>3.67544536472586E-16</v>
      </c>
      <c r="D542" s="4">
        <f t="shared" si="88"/>
        <v>780</v>
      </c>
      <c r="E542" s="5">
        <f t="shared" si="92"/>
        <v>13.61356816555577</v>
      </c>
      <c r="F542" s="6">
        <f t="shared" si="93"/>
        <v>0.8660254037844387</v>
      </c>
      <c r="G542" s="4">
        <f t="shared" si="89"/>
        <v>660</v>
      </c>
      <c r="H542" s="5">
        <f t="shared" si="94"/>
        <v>11.519173063162574</v>
      </c>
      <c r="I542" s="6">
        <f t="shared" si="95"/>
        <v>-0.8660254037844392</v>
      </c>
      <c r="J542" s="5">
        <f t="shared" si="96"/>
        <v>0.866025403784439</v>
      </c>
      <c r="L542" s="4">
        <v>540</v>
      </c>
      <c r="M542" s="5">
        <f t="shared" si="97"/>
        <v>9.42477796076938</v>
      </c>
      <c r="N542" s="6">
        <f t="shared" si="98"/>
        <v>3.67544536472586E-16</v>
      </c>
      <c r="O542" s="8">
        <f>IF('Sinus (gesamt)'!$J$22&lt;&gt;"",SIN(RADIANS(L542*'Sinus (gesamt)'!$F$22/50))*'Sinus (gesamt)'!$F$21/100,"")</f>
      </c>
      <c r="P542" s="9">
        <f>IF('Sinus (gesamt)'!$J$21&lt;&gt;"",N542+SIN(RADIANS(L542*'Sinus (gesamt)'!$F$22/50))*'Sinus (gesamt)'!$F$21/100,"")</f>
        <v>2.6464507668633176E-16</v>
      </c>
    </row>
    <row r="543" spans="1:16" ht="12.75">
      <c r="A543" s="4">
        <v>541</v>
      </c>
      <c r="B543" s="5">
        <f t="shared" si="90"/>
        <v>9.442231253289323</v>
      </c>
      <c r="C543" s="6">
        <f t="shared" si="91"/>
        <v>-0.017452406437283834</v>
      </c>
      <c r="D543" s="4">
        <f t="shared" si="88"/>
        <v>781</v>
      </c>
      <c r="E543" s="5">
        <f t="shared" si="92"/>
        <v>13.631021458075713</v>
      </c>
      <c r="F543" s="6">
        <f t="shared" si="93"/>
        <v>0.8746197071393953</v>
      </c>
      <c r="G543" s="4">
        <f t="shared" si="89"/>
        <v>661</v>
      </c>
      <c r="H543" s="5">
        <f t="shared" si="94"/>
        <v>11.536626355682518</v>
      </c>
      <c r="I543" s="6">
        <f t="shared" si="95"/>
        <v>-0.8571673007021124</v>
      </c>
      <c r="J543" s="5">
        <f t="shared" si="96"/>
        <v>0.8571673007021114</v>
      </c>
      <c r="L543" s="4">
        <v>541</v>
      </c>
      <c r="M543" s="5">
        <f t="shared" si="97"/>
        <v>9.442231253289323</v>
      </c>
      <c r="N543" s="6">
        <f t="shared" si="98"/>
        <v>-0.017452406437283834</v>
      </c>
      <c r="O543" s="8">
        <f>IF('Sinus (gesamt)'!$J$22&lt;&gt;"",SIN(RADIANS(L543*'Sinus (gesamt)'!$F$22/50))*'Sinus (gesamt)'!$F$21/100,"")</f>
      </c>
      <c r="P543" s="9">
        <f>IF('Sinus (gesamt)'!$J$21&lt;&gt;"",N543+SIN(RADIANS(L543*'Sinus (gesamt)'!$F$22/50))*'Sinus (gesamt)'!$F$21/100,"")</f>
        <v>-0.022681751002143313</v>
      </c>
    </row>
    <row r="544" spans="1:16" ht="12.75">
      <c r="A544" s="4">
        <v>542</v>
      </c>
      <c r="B544" s="5">
        <f t="shared" si="90"/>
        <v>9.459684545809266</v>
      </c>
      <c r="C544" s="6">
        <f t="shared" si="91"/>
        <v>-0.034899496702500206</v>
      </c>
      <c r="D544" s="4">
        <f t="shared" si="88"/>
        <v>782</v>
      </c>
      <c r="E544" s="5">
        <f t="shared" si="92"/>
        <v>13.648474750595657</v>
      </c>
      <c r="F544" s="6">
        <f t="shared" si="93"/>
        <v>0.8829475928589268</v>
      </c>
      <c r="G544" s="4">
        <f t="shared" si="89"/>
        <v>662</v>
      </c>
      <c r="H544" s="5">
        <f t="shared" si="94"/>
        <v>11.554079648202462</v>
      </c>
      <c r="I544" s="6">
        <f t="shared" si="95"/>
        <v>-0.8480480961564258</v>
      </c>
      <c r="J544" s="5">
        <f t="shared" si="96"/>
        <v>0.8480480961564265</v>
      </c>
      <c r="L544" s="4">
        <v>542</v>
      </c>
      <c r="M544" s="5">
        <f t="shared" si="97"/>
        <v>9.459684545809266</v>
      </c>
      <c r="N544" s="6">
        <f t="shared" si="98"/>
        <v>-0.034899496702500206</v>
      </c>
      <c r="O544" s="8">
        <f>IF('Sinus (gesamt)'!$J$22&lt;&gt;"",SIN(RADIANS(L544*'Sinus (gesamt)'!$F$22/50))*'Sinus (gesamt)'!$F$21/100,"")</f>
      </c>
      <c r="P544" s="9">
        <f>IF('Sinus (gesamt)'!$J$21&lt;&gt;"",N544+SIN(RADIANS(L544*'Sinus (gesamt)'!$F$22/50))*'Sinus (gesamt)'!$F$21/100,"")</f>
        <v>-0.04531838736251591</v>
      </c>
    </row>
    <row r="545" spans="1:16" ht="12.75">
      <c r="A545" s="4">
        <v>543</v>
      </c>
      <c r="B545" s="5">
        <f t="shared" si="90"/>
        <v>9.47713783832921</v>
      </c>
      <c r="C545" s="6">
        <f t="shared" si="91"/>
        <v>-0.05233595624294376</v>
      </c>
      <c r="D545" s="4">
        <f t="shared" si="88"/>
        <v>783</v>
      </c>
      <c r="E545" s="5">
        <f t="shared" si="92"/>
        <v>13.665928043115601</v>
      </c>
      <c r="F545" s="6">
        <f t="shared" si="93"/>
        <v>0.891006524188368</v>
      </c>
      <c r="G545" s="4">
        <f t="shared" si="89"/>
        <v>663</v>
      </c>
      <c r="H545" s="5">
        <f t="shared" si="94"/>
        <v>11.571532940722404</v>
      </c>
      <c r="I545" s="6">
        <f t="shared" si="95"/>
        <v>-0.8386705679454244</v>
      </c>
      <c r="J545" s="5">
        <f t="shared" si="96"/>
        <v>0.8386705679454243</v>
      </c>
      <c r="L545" s="4">
        <v>543</v>
      </c>
      <c r="M545" s="5">
        <f t="shared" si="97"/>
        <v>9.47713783832921</v>
      </c>
      <c r="N545" s="6">
        <f t="shared" si="98"/>
        <v>-0.05233595624294376</v>
      </c>
      <c r="O545" s="8">
        <f>IF('Sinus (gesamt)'!$J$22&lt;&gt;"",SIN(RADIANS(L545*'Sinus (gesamt)'!$F$22/50))*'Sinus (gesamt)'!$F$21/100,"")</f>
      </c>
      <c r="P545" s="9">
        <f>IF('Sinus (gesamt)'!$J$21&lt;&gt;"",N545+SIN(RADIANS(L545*'Sinus (gesamt)'!$F$22/50))*'Sinus (gesamt)'!$F$21/100,"")</f>
        <v>-0.06786509894909477</v>
      </c>
    </row>
    <row r="546" spans="1:16" ht="12.75">
      <c r="A546" s="4">
        <v>544</v>
      </c>
      <c r="B546" s="5">
        <f t="shared" si="90"/>
        <v>9.494591130849154</v>
      </c>
      <c r="C546" s="6">
        <f t="shared" si="91"/>
        <v>-0.06975647374412591</v>
      </c>
      <c r="D546" s="4">
        <f t="shared" si="88"/>
        <v>784</v>
      </c>
      <c r="E546" s="5">
        <f t="shared" si="92"/>
        <v>13.683381335635543</v>
      </c>
      <c r="F546" s="6">
        <f t="shared" si="93"/>
        <v>0.8987940462991667</v>
      </c>
      <c r="G546" s="4">
        <f t="shared" si="89"/>
        <v>664</v>
      </c>
      <c r="H546" s="5">
        <f t="shared" si="94"/>
        <v>11.588986233242348</v>
      </c>
      <c r="I546" s="6">
        <f t="shared" si="95"/>
        <v>-0.8290375725550417</v>
      </c>
      <c r="J546" s="5">
        <f t="shared" si="96"/>
        <v>0.8290375725550407</v>
      </c>
      <c r="L546" s="4">
        <v>544</v>
      </c>
      <c r="M546" s="5">
        <f t="shared" si="97"/>
        <v>9.494591130849154</v>
      </c>
      <c r="N546" s="6">
        <f t="shared" si="98"/>
        <v>-0.06975647374412591</v>
      </c>
      <c r="O546" s="8">
        <f>IF('Sinus (gesamt)'!$J$22&lt;&gt;"",SIN(RADIANS(L546*'Sinus (gesamt)'!$F$22/50))*'Sinus (gesamt)'!$F$21/100,"")</f>
      </c>
      <c r="P546" s="9">
        <f>IF('Sinus (gesamt)'!$J$21&lt;&gt;"",N546+SIN(RADIANS(L546*'Sinus (gesamt)'!$F$22/50))*'Sinus (gesamt)'!$F$21/100,"")</f>
        <v>-0.09027768234366611</v>
      </c>
    </row>
    <row r="547" spans="1:16" ht="12.75">
      <c r="A547" s="4">
        <v>545</v>
      </c>
      <c r="B547" s="5">
        <f t="shared" si="90"/>
        <v>9.512044423369096</v>
      </c>
      <c r="C547" s="6">
        <f t="shared" si="91"/>
        <v>-0.08715574274765771</v>
      </c>
      <c r="D547" s="4">
        <f t="shared" si="88"/>
        <v>785</v>
      </c>
      <c r="E547" s="5">
        <f t="shared" si="92"/>
        <v>13.700834628155487</v>
      </c>
      <c r="F547" s="6">
        <f t="shared" si="93"/>
        <v>0.9063077870366499</v>
      </c>
      <c r="G547" s="4">
        <f t="shared" si="89"/>
        <v>665</v>
      </c>
      <c r="H547" s="5">
        <f t="shared" si="94"/>
        <v>11.606439525762292</v>
      </c>
      <c r="I547" s="6">
        <f t="shared" si="95"/>
        <v>-0.8191520442889915</v>
      </c>
      <c r="J547" s="5">
        <f t="shared" si="96"/>
        <v>0.8191520442889922</v>
      </c>
      <c r="L547" s="4">
        <v>545</v>
      </c>
      <c r="M547" s="5">
        <f t="shared" si="97"/>
        <v>9.512044423369096</v>
      </c>
      <c r="N547" s="6">
        <f t="shared" si="98"/>
        <v>-0.08715574274765771</v>
      </c>
      <c r="O547" s="8">
        <f>IF('Sinus (gesamt)'!$J$22&lt;&gt;"",SIN(RADIANS(L547*'Sinus (gesamt)'!$F$22/50))*'Sinus (gesamt)'!$F$21/100,"")</f>
      </c>
      <c r="P547" s="9">
        <f>IF('Sinus (gesamt)'!$J$21&lt;&gt;"",N547+SIN(RADIANS(L547*'Sinus (gesamt)'!$F$22/50))*'Sinus (gesamt)'!$F$21/100,"")</f>
        <v>-0.11251283845209964</v>
      </c>
    </row>
    <row r="548" spans="1:16" ht="12.75">
      <c r="A548" s="4">
        <v>546</v>
      </c>
      <c r="B548" s="5">
        <f t="shared" si="90"/>
        <v>9.52949771588904</v>
      </c>
      <c r="C548" s="6">
        <f t="shared" si="91"/>
        <v>-0.10452846326765369</v>
      </c>
      <c r="D548" s="4">
        <f t="shared" si="88"/>
        <v>786</v>
      </c>
      <c r="E548" s="5">
        <f t="shared" si="92"/>
        <v>13.718287920675431</v>
      </c>
      <c r="F548" s="6">
        <f t="shared" si="93"/>
        <v>0.9135454576426012</v>
      </c>
      <c r="G548" s="4">
        <f t="shared" si="89"/>
        <v>666</v>
      </c>
      <c r="H548" s="5">
        <f t="shared" si="94"/>
        <v>11.623892818282235</v>
      </c>
      <c r="I548" s="6">
        <f t="shared" si="95"/>
        <v>-0.8090169943749477</v>
      </c>
      <c r="J548" s="5">
        <f t="shared" si="96"/>
        <v>0.8090169943749475</v>
      </c>
      <c r="L548" s="4">
        <v>546</v>
      </c>
      <c r="M548" s="5">
        <f t="shared" si="97"/>
        <v>9.52949771588904</v>
      </c>
      <c r="N548" s="6">
        <f t="shared" si="98"/>
        <v>-0.10452846326765369</v>
      </c>
      <c r="O548" s="8">
        <f>IF('Sinus (gesamt)'!$J$22&lt;&gt;"",SIN(RADIANS(L548*'Sinus (gesamt)'!$F$22/50))*'Sinus (gesamt)'!$F$21/100,"")</f>
      </c>
      <c r="P548" s="9">
        <f>IF('Sinus (gesamt)'!$J$21&lt;&gt;"",N548+SIN(RADIANS(L548*'Sinus (gesamt)'!$F$22/50))*'Sinus (gesamt)'!$F$21/100,"")</f>
        <v>-0.13452846326765355</v>
      </c>
    </row>
    <row r="549" spans="1:16" ht="12.75">
      <c r="A549" s="4">
        <v>547</v>
      </c>
      <c r="B549" s="5">
        <f t="shared" si="90"/>
        <v>9.546951008408982</v>
      </c>
      <c r="C549" s="6">
        <f t="shared" si="91"/>
        <v>-0.12186934340514662</v>
      </c>
      <c r="D549" s="4">
        <f t="shared" si="88"/>
        <v>787</v>
      </c>
      <c r="E549" s="5">
        <f t="shared" si="92"/>
        <v>13.735741213195373</v>
      </c>
      <c r="F549" s="6">
        <f t="shared" si="93"/>
        <v>0.9205048534524402</v>
      </c>
      <c r="G549" s="4">
        <f t="shared" si="89"/>
        <v>667</v>
      </c>
      <c r="H549" s="5">
        <f t="shared" si="94"/>
        <v>11.641346110802179</v>
      </c>
      <c r="I549" s="6">
        <f t="shared" si="95"/>
        <v>-0.7986355100472927</v>
      </c>
      <c r="J549" s="5">
        <f t="shared" si="96"/>
        <v>0.7986355100472935</v>
      </c>
      <c r="L549" s="4">
        <v>547</v>
      </c>
      <c r="M549" s="5">
        <f t="shared" si="97"/>
        <v>9.546951008408982</v>
      </c>
      <c r="N549" s="6">
        <f t="shared" si="98"/>
        <v>-0.12186934340514662</v>
      </c>
      <c r="O549" s="8">
        <f>IF('Sinus (gesamt)'!$J$22&lt;&gt;"",SIN(RADIANS(L549*'Sinus (gesamt)'!$F$22/50))*'Sinus (gesamt)'!$F$21/100,"")</f>
      </c>
      <c r="P549" s="9">
        <f>IF('Sinus (gesamt)'!$J$21&lt;&gt;"",N549+SIN(RADIANS(L549*'Sinus (gesamt)'!$F$22/50))*'Sinus (gesamt)'!$F$21/100,"")</f>
        <v>-0.15628392958620918</v>
      </c>
    </row>
    <row r="550" spans="1:16" ht="12.75">
      <c r="A550" s="4">
        <v>548</v>
      </c>
      <c r="B550" s="5">
        <f t="shared" si="90"/>
        <v>9.564404300928926</v>
      </c>
      <c r="C550" s="6">
        <f t="shared" si="91"/>
        <v>-0.13917310096006527</v>
      </c>
      <c r="D550" s="4">
        <f t="shared" si="88"/>
        <v>788</v>
      </c>
      <c r="E550" s="5">
        <f t="shared" si="92"/>
        <v>13.753194505715317</v>
      </c>
      <c r="F550" s="6">
        <f t="shared" si="93"/>
        <v>0.9271838545667875</v>
      </c>
      <c r="G550" s="4">
        <f t="shared" si="89"/>
        <v>668</v>
      </c>
      <c r="H550" s="5">
        <f t="shared" si="94"/>
        <v>11.65879940332212</v>
      </c>
      <c r="I550" s="6">
        <f t="shared" si="95"/>
        <v>-0.7880107536067225</v>
      </c>
      <c r="J550" s="5">
        <f t="shared" si="96"/>
        <v>0.7880107536067222</v>
      </c>
      <c r="L550" s="4">
        <v>548</v>
      </c>
      <c r="M550" s="5">
        <f t="shared" si="97"/>
        <v>9.564404300928926</v>
      </c>
      <c r="N550" s="6">
        <f t="shared" si="98"/>
        <v>-0.13917310096006527</v>
      </c>
      <c r="O550" s="8">
        <f>IF('Sinus (gesamt)'!$J$22&lt;&gt;"",SIN(RADIANS(L550*'Sinus (gesamt)'!$F$22/50))*'Sinus (gesamt)'!$F$21/100,"")</f>
      </c>
      <c r="P550" s="9">
        <f>IF('Sinus (gesamt)'!$J$21&lt;&gt;"",N550+SIN(RADIANS(L550*'Sinus (gesamt)'!$F$22/50))*'Sinus (gesamt)'!$F$21/100,"")</f>
        <v>-0.17774035754125767</v>
      </c>
    </row>
    <row r="551" spans="1:16" ht="12.75">
      <c r="A551" s="4">
        <v>549</v>
      </c>
      <c r="B551" s="5">
        <f t="shared" si="90"/>
        <v>9.58185759344887</v>
      </c>
      <c r="C551" s="6">
        <f t="shared" si="91"/>
        <v>-0.15643446504023137</v>
      </c>
      <c r="D551" s="4">
        <f t="shared" si="88"/>
        <v>789</v>
      </c>
      <c r="E551" s="5">
        <f t="shared" si="92"/>
        <v>13.77064779823526</v>
      </c>
      <c r="F551" s="6">
        <f t="shared" si="93"/>
        <v>0.9335804264972014</v>
      </c>
      <c r="G551" s="4">
        <f t="shared" si="89"/>
        <v>669</v>
      </c>
      <c r="H551" s="5">
        <f t="shared" si="94"/>
        <v>11.676252695842065</v>
      </c>
      <c r="I551" s="6">
        <f t="shared" si="95"/>
        <v>-0.777145961456971</v>
      </c>
      <c r="J551" s="5">
        <f t="shared" si="96"/>
        <v>0.77714596145697</v>
      </c>
      <c r="L551" s="4">
        <v>549</v>
      </c>
      <c r="M551" s="5">
        <f t="shared" si="97"/>
        <v>9.58185759344887</v>
      </c>
      <c r="N551" s="6">
        <f t="shared" si="98"/>
        <v>-0.15643446504023137</v>
      </c>
      <c r="O551" s="8">
        <f>IF('Sinus (gesamt)'!$J$22&lt;&gt;"",SIN(RADIANS(L551*'Sinus (gesamt)'!$F$22/50))*'Sinus (gesamt)'!$F$21/100,"")</f>
      </c>
      <c r="P551" s="9">
        <f>IF('Sinus (gesamt)'!$J$21&lt;&gt;"",N551+SIN(RADIANS(L551*'Sinus (gesamt)'!$F$22/50))*'Sinus (gesamt)'!$F$21/100,"")</f>
        <v>-0.19886087191142418</v>
      </c>
    </row>
    <row r="552" spans="1:16" ht="12.75">
      <c r="A552" s="4">
        <v>550</v>
      </c>
      <c r="B552" s="5">
        <f t="shared" si="90"/>
        <v>9.599310885968812</v>
      </c>
      <c r="C552" s="6">
        <f t="shared" si="91"/>
        <v>-0.17364817766692978</v>
      </c>
      <c r="D552" s="4">
        <f t="shared" si="88"/>
        <v>790</v>
      </c>
      <c r="E552" s="5">
        <f t="shared" si="92"/>
        <v>13.788101090755204</v>
      </c>
      <c r="F552" s="6">
        <f t="shared" si="93"/>
        <v>0.9396926207859083</v>
      </c>
      <c r="G552" s="4">
        <f t="shared" si="89"/>
        <v>670</v>
      </c>
      <c r="H552" s="5">
        <f t="shared" si="94"/>
        <v>11.693705988362009</v>
      </c>
      <c r="I552" s="6">
        <f t="shared" si="95"/>
        <v>-0.7660444431189777</v>
      </c>
      <c r="J552" s="5">
        <f t="shared" si="96"/>
        <v>0.7660444431189786</v>
      </c>
      <c r="L552" s="4">
        <v>550</v>
      </c>
      <c r="M552" s="5">
        <f t="shared" si="97"/>
        <v>9.599310885968812</v>
      </c>
      <c r="N552" s="6">
        <f t="shared" si="98"/>
        <v>-0.17364817766692978</v>
      </c>
      <c r="O552" s="8">
        <f>IF('Sinus (gesamt)'!$J$22&lt;&gt;"",SIN(RADIANS(L552*'Sinus (gesamt)'!$F$22/50))*'Sinus (gesamt)'!$F$21/100,"")</f>
      </c>
      <c r="P552" s="9">
        <f>IF('Sinus (gesamt)'!$J$21&lt;&gt;"",N552+SIN(RADIANS(L552*'Sinus (gesamt)'!$F$22/50))*'Sinus (gesamt)'!$F$21/100,"")</f>
        <v>-0.21961084425406835</v>
      </c>
    </row>
    <row r="553" spans="1:16" ht="12.75">
      <c r="A553" s="4">
        <v>551</v>
      </c>
      <c r="B553" s="5">
        <f t="shared" si="90"/>
        <v>9.616764178488756</v>
      </c>
      <c r="C553" s="6">
        <f t="shared" si="91"/>
        <v>-0.19080899537654492</v>
      </c>
      <c r="D553" s="4">
        <f t="shared" si="88"/>
        <v>791</v>
      </c>
      <c r="E553" s="5">
        <f t="shared" si="92"/>
        <v>13.805554383275148</v>
      </c>
      <c r="F553" s="6">
        <f t="shared" si="93"/>
        <v>0.945518575599317</v>
      </c>
      <c r="G553" s="4">
        <f t="shared" si="89"/>
        <v>671</v>
      </c>
      <c r="H553" s="5">
        <f t="shared" si="94"/>
        <v>11.711159280881951</v>
      </c>
      <c r="I553" s="6">
        <f t="shared" si="95"/>
        <v>-0.7547095802227723</v>
      </c>
      <c r="J553" s="5">
        <f t="shared" si="96"/>
        <v>0.754709580222772</v>
      </c>
      <c r="L553" s="4">
        <v>551</v>
      </c>
      <c r="M553" s="5">
        <f t="shared" si="97"/>
        <v>9.616764178488756</v>
      </c>
      <c r="N553" s="6">
        <f t="shared" si="98"/>
        <v>-0.19080899537654492</v>
      </c>
      <c r="O553" s="8">
        <f>IF('Sinus (gesamt)'!$J$22&lt;&gt;"",SIN(RADIANS(L553*'Sinus (gesamt)'!$F$22/50))*'Sinus (gesamt)'!$F$21/100,"")</f>
      </c>
      <c r="P553" s="9">
        <f>IF('Sinus (gesamt)'!$J$21&lt;&gt;"",N553+SIN(RADIANS(L553*'Sinus (gesamt)'!$F$22/50))*'Sinus (gesamt)'!$F$21/100,"")</f>
        <v>-0.2399581180338845</v>
      </c>
    </row>
    <row r="554" spans="1:16" ht="12.75">
      <c r="A554" s="4">
        <v>552</v>
      </c>
      <c r="B554" s="5">
        <f t="shared" si="90"/>
        <v>9.634217471008698</v>
      </c>
      <c r="C554" s="6">
        <f t="shared" si="91"/>
        <v>-0.2079116908177584</v>
      </c>
      <c r="D554" s="4">
        <f t="shared" si="88"/>
        <v>792</v>
      </c>
      <c r="E554" s="5">
        <f t="shared" si="92"/>
        <v>13.82300767579509</v>
      </c>
      <c r="F554" s="6">
        <f t="shared" si="93"/>
        <v>0.9510565162951534</v>
      </c>
      <c r="G554" s="4">
        <f t="shared" si="89"/>
        <v>672</v>
      </c>
      <c r="H554" s="5">
        <f t="shared" si="94"/>
        <v>11.728612573401895</v>
      </c>
      <c r="I554" s="6">
        <f t="shared" si="95"/>
        <v>-0.7431448254773941</v>
      </c>
      <c r="J554" s="5">
        <f t="shared" si="96"/>
        <v>0.743144825477395</v>
      </c>
      <c r="L554" s="4">
        <v>552</v>
      </c>
      <c r="M554" s="5">
        <f t="shared" si="97"/>
        <v>9.634217471008698</v>
      </c>
      <c r="N554" s="6">
        <f t="shared" si="98"/>
        <v>-0.2079116908177584</v>
      </c>
      <c r="O554" s="8">
        <f>IF('Sinus (gesamt)'!$J$22&lt;&gt;"",SIN(RADIANS(L554*'Sinus (gesamt)'!$F$22/50))*'Sinus (gesamt)'!$F$21/100,"")</f>
      </c>
      <c r="P554" s="9">
        <f>IF('Sinus (gesamt)'!$J$21&lt;&gt;"",N554+SIN(RADIANS(L554*'Sinus (gesamt)'!$F$22/50))*'Sinus (gesamt)'!$F$21/100,"")</f>
        <v>-0.25987321504482475</v>
      </c>
    </row>
    <row r="555" spans="1:16" ht="12.75">
      <c r="A555" s="4">
        <v>553</v>
      </c>
      <c r="B555" s="5">
        <f t="shared" si="90"/>
        <v>9.651670763528642</v>
      </c>
      <c r="C555" s="6">
        <f t="shared" si="91"/>
        <v>-0.22495105434386473</v>
      </c>
      <c r="D555" s="4">
        <f aca="true" t="shared" si="99" ref="D555:D618">A555+240</f>
        <v>793</v>
      </c>
      <c r="E555" s="5">
        <f t="shared" si="92"/>
        <v>13.840460968315034</v>
      </c>
      <c r="F555" s="6">
        <f t="shared" si="93"/>
        <v>0.9563047559630355</v>
      </c>
      <c r="G555" s="4">
        <f aca="true" t="shared" si="100" ref="G555:G618">A555+120</f>
        <v>673</v>
      </c>
      <c r="H555" s="5">
        <f t="shared" si="94"/>
        <v>11.746065865921837</v>
      </c>
      <c r="I555" s="6">
        <f t="shared" si="95"/>
        <v>-0.7313537016191711</v>
      </c>
      <c r="J555" s="5">
        <f t="shared" si="96"/>
        <v>0.7313537016191708</v>
      </c>
      <c r="L555" s="4">
        <v>553</v>
      </c>
      <c r="M555" s="5">
        <f t="shared" si="97"/>
        <v>9.651670763528642</v>
      </c>
      <c r="N555" s="6">
        <f t="shared" si="98"/>
        <v>-0.22495105434386473</v>
      </c>
      <c r="O555" s="8">
        <f>IF('Sinus (gesamt)'!$J$22&lt;&gt;"",SIN(RADIANS(L555*'Sinus (gesamt)'!$F$22/50))*'Sinus (gesamt)'!$F$21/100,"")</f>
      </c>
      <c r="P555" s="9">
        <f>IF('Sinus (gesamt)'!$J$21&lt;&gt;"",N555+SIN(RADIANS(L555*'Sinus (gesamt)'!$F$22/50))*'Sinus (gesamt)'!$F$21/100,"")</f>
        <v>-0.2793295215660637</v>
      </c>
    </row>
    <row r="556" spans="1:16" ht="12.75">
      <c r="A556" s="4">
        <v>554</v>
      </c>
      <c r="B556" s="5">
        <f t="shared" si="90"/>
        <v>9.669124056048586</v>
      </c>
      <c r="C556" s="6">
        <f t="shared" si="91"/>
        <v>-0.24192189559966812</v>
      </c>
      <c r="D556" s="4">
        <f t="shared" si="99"/>
        <v>794</v>
      </c>
      <c r="E556" s="5">
        <f t="shared" si="92"/>
        <v>13.857914260834976</v>
      </c>
      <c r="F556" s="6">
        <f t="shared" si="93"/>
        <v>0.9612616959383186</v>
      </c>
      <c r="G556" s="4">
        <f t="shared" si="100"/>
        <v>674</v>
      </c>
      <c r="H556" s="5">
        <f t="shared" si="94"/>
        <v>11.763519158441781</v>
      </c>
      <c r="I556" s="6">
        <f t="shared" si="95"/>
        <v>-0.7193398003386513</v>
      </c>
      <c r="J556" s="5">
        <f t="shared" si="96"/>
        <v>0.7193398003386504</v>
      </c>
      <c r="L556" s="4">
        <v>554</v>
      </c>
      <c r="M556" s="5">
        <f t="shared" si="97"/>
        <v>9.669124056048586</v>
      </c>
      <c r="N556" s="6">
        <f t="shared" si="98"/>
        <v>-0.24192189559966812</v>
      </c>
      <c r="O556" s="8">
        <f>IF('Sinus (gesamt)'!$J$22&lt;&gt;"",SIN(RADIANS(L556*'Sinus (gesamt)'!$F$22/50))*'Sinus (gesamt)'!$F$21/100,"")</f>
      </c>
      <c r="P556" s="9">
        <f>IF('Sinus (gesamt)'!$J$21&lt;&gt;"",N556+SIN(RADIANS(L556*'Sinus (gesamt)'!$F$22/50))*'Sinus (gesamt)'!$F$21/100,"")</f>
        <v>-0.2983034528468226</v>
      </c>
    </row>
    <row r="557" spans="1:16" ht="12.75">
      <c r="A557" s="4">
        <v>555</v>
      </c>
      <c r="B557" s="5">
        <f t="shared" si="90"/>
        <v>9.686577348568528</v>
      </c>
      <c r="C557" s="6">
        <f t="shared" si="91"/>
        <v>-0.25881904510252013</v>
      </c>
      <c r="D557" s="4">
        <f t="shared" si="99"/>
        <v>795</v>
      </c>
      <c r="E557" s="5">
        <f t="shared" si="92"/>
        <v>13.87536755335492</v>
      </c>
      <c r="F557" s="6">
        <f t="shared" si="93"/>
        <v>0.9659258262890682</v>
      </c>
      <c r="G557" s="4">
        <f t="shared" si="100"/>
        <v>675</v>
      </c>
      <c r="H557" s="5">
        <f t="shared" si="94"/>
        <v>11.780972450961725</v>
      </c>
      <c r="I557" s="6">
        <f t="shared" si="95"/>
        <v>-0.7071067811865472</v>
      </c>
      <c r="J557" s="5">
        <f t="shared" si="96"/>
        <v>0.7071067811865481</v>
      </c>
      <c r="L557" s="4">
        <v>555</v>
      </c>
      <c r="M557" s="5">
        <f t="shared" si="97"/>
        <v>9.686577348568528</v>
      </c>
      <c r="N557" s="6">
        <f t="shared" si="98"/>
        <v>-0.25881904510252013</v>
      </c>
      <c r="O557" s="8">
        <f>IF('Sinus (gesamt)'!$J$22&lt;&gt;"",SIN(RADIANS(L557*'Sinus (gesamt)'!$F$22/50))*'Sinus (gesamt)'!$F$21/100,"")</f>
      </c>
      <c r="P557" s="9">
        <f>IF('Sinus (gesamt)'!$J$21&lt;&gt;"",N557+SIN(RADIANS(L557*'Sinus (gesamt)'!$F$22/50))*'Sinus (gesamt)'!$F$21/100,"")</f>
        <v>-0.31677459467986424</v>
      </c>
    </row>
    <row r="558" spans="1:16" ht="12.75">
      <c r="A558" s="4">
        <v>556</v>
      </c>
      <c r="B558" s="5">
        <f t="shared" si="90"/>
        <v>9.704030641088472</v>
      </c>
      <c r="C558" s="6">
        <f t="shared" si="91"/>
        <v>-0.2756373558169992</v>
      </c>
      <c r="D558" s="4">
        <f t="shared" si="99"/>
        <v>796</v>
      </c>
      <c r="E558" s="5">
        <f t="shared" si="92"/>
        <v>13.892820845874864</v>
      </c>
      <c r="F558" s="6">
        <f t="shared" si="93"/>
        <v>0.9702957262759966</v>
      </c>
      <c r="G558" s="4">
        <f t="shared" si="100"/>
        <v>676</v>
      </c>
      <c r="H558" s="5">
        <f t="shared" si="94"/>
        <v>11.798425743481667</v>
      </c>
      <c r="I558" s="6">
        <f t="shared" si="95"/>
        <v>-0.6946583704589978</v>
      </c>
      <c r="J558" s="5">
        <f t="shared" si="96"/>
        <v>0.6946583704589974</v>
      </c>
      <c r="L558" s="4">
        <v>556</v>
      </c>
      <c r="M558" s="5">
        <f t="shared" si="97"/>
        <v>9.704030641088472</v>
      </c>
      <c r="N558" s="6">
        <f t="shared" si="98"/>
        <v>-0.2756373558169992</v>
      </c>
      <c r="O558" s="8">
        <f>IF('Sinus (gesamt)'!$J$22&lt;&gt;"",SIN(RADIANS(L558*'Sinus (gesamt)'!$F$22/50))*'Sinus (gesamt)'!$F$21/100,"")</f>
      </c>
      <c r="P558" s="9">
        <f>IF('Sinus (gesamt)'!$J$21&lt;&gt;"",N558+SIN(RADIANS(L558*'Sinus (gesamt)'!$F$22/50))*'Sinus (gesamt)'!$F$21/100,"")</f>
        <v>-0.3347258209977317</v>
      </c>
    </row>
    <row r="559" spans="1:16" ht="12.75">
      <c r="A559" s="4">
        <v>557</v>
      </c>
      <c r="B559" s="5">
        <f t="shared" si="90"/>
        <v>9.721483933608416</v>
      </c>
      <c r="C559" s="6">
        <f t="shared" si="91"/>
        <v>-0.2923717047227374</v>
      </c>
      <c r="D559" s="4">
        <f t="shared" si="99"/>
        <v>797</v>
      </c>
      <c r="E559" s="5">
        <f t="shared" si="92"/>
        <v>13.910274138394806</v>
      </c>
      <c r="F559" s="6">
        <f t="shared" si="93"/>
        <v>0.9743700647852351</v>
      </c>
      <c r="G559" s="4">
        <f t="shared" si="100"/>
        <v>677</v>
      </c>
      <c r="H559" s="5">
        <f t="shared" si="94"/>
        <v>11.815879036001611</v>
      </c>
      <c r="I559" s="6">
        <f t="shared" si="95"/>
        <v>-0.6819983600624985</v>
      </c>
      <c r="J559" s="5">
        <f t="shared" si="96"/>
        <v>0.6819983600624977</v>
      </c>
      <c r="L559" s="4">
        <v>557</v>
      </c>
      <c r="M559" s="5">
        <f t="shared" si="97"/>
        <v>9.721483933608416</v>
      </c>
      <c r="N559" s="6">
        <f t="shared" si="98"/>
        <v>-0.2923717047227374</v>
      </c>
      <c r="O559" s="8">
        <f>IF('Sinus (gesamt)'!$J$22&lt;&gt;"",SIN(RADIANS(L559*'Sinus (gesamt)'!$F$22/50))*'Sinus (gesamt)'!$F$21/100,"")</f>
      </c>
      <c r="P559" s="9">
        <f>IF('Sinus (gesamt)'!$J$21&lt;&gt;"",N559+SIN(RADIANS(L559*'Sinus (gesamt)'!$F$22/50))*'Sinus (gesamt)'!$F$21/100,"")</f>
        <v>-0.35214338660824207</v>
      </c>
    </row>
    <row r="560" spans="1:16" ht="12.75">
      <c r="A560" s="4">
        <v>558</v>
      </c>
      <c r="B560" s="5">
        <f t="shared" si="90"/>
        <v>9.738937226128359</v>
      </c>
      <c r="C560" s="6">
        <f t="shared" si="91"/>
        <v>-0.30901699437494706</v>
      </c>
      <c r="D560" s="4">
        <f t="shared" si="99"/>
        <v>798</v>
      </c>
      <c r="E560" s="5">
        <f t="shared" si="92"/>
        <v>13.92772743091475</v>
      </c>
      <c r="F560" s="6">
        <f t="shared" si="93"/>
        <v>0.9781476007338057</v>
      </c>
      <c r="G560" s="4">
        <f t="shared" si="100"/>
        <v>678</v>
      </c>
      <c r="H560" s="5">
        <f t="shared" si="94"/>
        <v>11.833332328521553</v>
      </c>
      <c r="I560" s="6">
        <f t="shared" si="95"/>
        <v>-0.669130606358859</v>
      </c>
      <c r="J560" s="5">
        <f t="shared" si="96"/>
        <v>0.6691306063588587</v>
      </c>
      <c r="L560" s="4">
        <v>558</v>
      </c>
      <c r="M560" s="5">
        <f t="shared" si="97"/>
        <v>9.738937226128359</v>
      </c>
      <c r="N560" s="6">
        <f t="shared" si="98"/>
        <v>-0.30901699437494706</v>
      </c>
      <c r="O560" s="8">
        <f>IF('Sinus (gesamt)'!$J$22&lt;&gt;"",SIN(RADIANS(L560*'Sinus (gesamt)'!$F$22/50))*'Sinus (gesamt)'!$F$21/100,"")</f>
      </c>
      <c r="P560" s="9">
        <f>IF('Sinus (gesamt)'!$J$21&lt;&gt;"",N560+SIN(RADIANS(L560*'Sinus (gesamt)'!$F$22/50))*'Sinus (gesamt)'!$F$21/100,"")</f>
        <v>-0.36901699437494706</v>
      </c>
    </row>
    <row r="561" spans="1:16" ht="12.75">
      <c r="A561" s="4">
        <v>559</v>
      </c>
      <c r="B561" s="5">
        <f t="shared" si="90"/>
        <v>9.756390518648303</v>
      </c>
      <c r="C561" s="6">
        <f t="shared" si="91"/>
        <v>-0.325568154457157</v>
      </c>
      <c r="D561" s="4">
        <f t="shared" si="99"/>
        <v>799</v>
      </c>
      <c r="E561" s="5">
        <f t="shared" si="92"/>
        <v>13.945180723434692</v>
      </c>
      <c r="F561" s="6">
        <f t="shared" si="93"/>
        <v>0.9816271834476638</v>
      </c>
      <c r="G561" s="4">
        <f t="shared" si="100"/>
        <v>679</v>
      </c>
      <c r="H561" s="5">
        <f t="shared" si="94"/>
        <v>11.850785621041497</v>
      </c>
      <c r="I561" s="6">
        <f t="shared" si="95"/>
        <v>-0.6560590289905076</v>
      </c>
      <c r="J561" s="5">
        <f t="shared" si="96"/>
        <v>0.6560590289905068</v>
      </c>
      <c r="L561" s="4">
        <v>559</v>
      </c>
      <c r="M561" s="5">
        <f t="shared" si="97"/>
        <v>9.756390518648303</v>
      </c>
      <c r="N561" s="6">
        <f t="shared" si="98"/>
        <v>-0.325568154457157</v>
      </c>
      <c r="O561" s="8">
        <f>IF('Sinus (gesamt)'!$J$22&lt;&gt;"",SIN(RADIANS(L561*'Sinus (gesamt)'!$F$22/50))*'Sinus (gesamt)'!$F$21/100,"")</f>
      </c>
      <c r="P561" s="9">
        <f>IF('Sinus (gesamt)'!$J$21&lt;&gt;"",N561+SIN(RADIANS(L561*'Sinus (gesamt)'!$F$22/50))*'Sinus (gesamt)'!$F$21/100,"")</f>
        <v>-0.3853398363426617</v>
      </c>
    </row>
    <row r="562" spans="1:16" ht="12.75">
      <c r="A562" s="4">
        <v>560</v>
      </c>
      <c r="B562" s="5">
        <f t="shared" si="90"/>
        <v>9.773843811168245</v>
      </c>
      <c r="C562" s="6">
        <f t="shared" si="91"/>
        <v>-0.342020143325668</v>
      </c>
      <c r="D562" s="4">
        <f t="shared" si="99"/>
        <v>800</v>
      </c>
      <c r="E562" s="5">
        <f t="shared" si="92"/>
        <v>13.962634015954636</v>
      </c>
      <c r="F562" s="6">
        <f t="shared" si="93"/>
        <v>0.984807753012208</v>
      </c>
      <c r="G562" s="4">
        <f t="shared" si="100"/>
        <v>680</v>
      </c>
      <c r="H562" s="5">
        <f t="shared" si="94"/>
        <v>11.868238913561441</v>
      </c>
      <c r="I562" s="6">
        <f t="shared" si="95"/>
        <v>-0.642787609686539</v>
      </c>
      <c r="J562" s="5">
        <f t="shared" si="96"/>
        <v>0.64278760968654</v>
      </c>
      <c r="L562" s="4">
        <v>560</v>
      </c>
      <c r="M562" s="5">
        <f t="shared" si="97"/>
        <v>9.773843811168245</v>
      </c>
      <c r="N562" s="6">
        <f t="shared" si="98"/>
        <v>-0.342020143325668</v>
      </c>
      <c r="O562" s="8">
        <f>IF('Sinus (gesamt)'!$J$22&lt;&gt;"",SIN(RADIANS(L562*'Sinus (gesamt)'!$F$22/50))*'Sinus (gesamt)'!$F$21/100,"")</f>
      </c>
      <c r="P562" s="9">
        <f>IF('Sinus (gesamt)'!$J$21&lt;&gt;"",N562+SIN(RADIANS(L562*'Sinus (gesamt)'!$F$22/50))*'Sinus (gesamt)'!$F$21/100,"")</f>
        <v>-0.4011086085064005</v>
      </c>
    </row>
    <row r="563" spans="1:16" ht="12.75">
      <c r="A563" s="4">
        <v>561</v>
      </c>
      <c r="B563" s="5">
        <f t="shared" si="90"/>
        <v>9.791297103688189</v>
      </c>
      <c r="C563" s="6">
        <f t="shared" si="91"/>
        <v>-0.3583679495453002</v>
      </c>
      <c r="D563" s="4">
        <f t="shared" si="99"/>
        <v>801</v>
      </c>
      <c r="E563" s="5">
        <f t="shared" si="92"/>
        <v>13.98008730847458</v>
      </c>
      <c r="F563" s="6">
        <f t="shared" si="93"/>
        <v>0.9876883405951378</v>
      </c>
      <c r="G563" s="4">
        <f t="shared" si="100"/>
        <v>681</v>
      </c>
      <c r="H563" s="5">
        <f t="shared" si="94"/>
        <v>11.885692206081384</v>
      </c>
      <c r="I563" s="6">
        <f t="shared" si="95"/>
        <v>-0.6293203910498381</v>
      </c>
      <c r="J563" s="5">
        <f t="shared" si="96"/>
        <v>0.6293203910498375</v>
      </c>
      <c r="L563" s="4">
        <v>561</v>
      </c>
      <c r="M563" s="5">
        <f t="shared" si="97"/>
        <v>9.791297103688189</v>
      </c>
      <c r="N563" s="6">
        <f t="shared" si="98"/>
        <v>-0.3583679495453002</v>
      </c>
      <c r="O563" s="8">
        <f>IF('Sinus (gesamt)'!$J$22&lt;&gt;"",SIN(RADIANS(L563*'Sinus (gesamt)'!$F$22/50))*'Sinus (gesamt)'!$F$21/100,"")</f>
      </c>
      <c r="P563" s="9">
        <f>IF('Sinus (gesamt)'!$J$21&lt;&gt;"",N563+SIN(RADIANS(L563*'Sinus (gesamt)'!$F$22/50))*'Sinus (gesamt)'!$F$21/100,"")</f>
        <v>-0.4163234991226443</v>
      </c>
    </row>
    <row r="564" spans="1:16" ht="12.75">
      <c r="A564" s="4">
        <v>562</v>
      </c>
      <c r="B564" s="5">
        <f t="shared" si="90"/>
        <v>9.808750396208133</v>
      </c>
      <c r="C564" s="6">
        <f t="shared" si="91"/>
        <v>-0.37460659341591257</v>
      </c>
      <c r="D564" s="4">
        <f t="shared" si="99"/>
        <v>802</v>
      </c>
      <c r="E564" s="5">
        <f t="shared" si="92"/>
        <v>13.997540600994522</v>
      </c>
      <c r="F564" s="6">
        <f t="shared" si="93"/>
        <v>0.9902680687415703</v>
      </c>
      <c r="G564" s="4">
        <f t="shared" si="100"/>
        <v>682</v>
      </c>
      <c r="H564" s="5">
        <f t="shared" si="94"/>
        <v>11.903145498601328</v>
      </c>
      <c r="I564" s="6">
        <f t="shared" si="95"/>
        <v>-0.6156614753256583</v>
      </c>
      <c r="J564" s="5">
        <f t="shared" si="96"/>
        <v>0.6156614753256577</v>
      </c>
      <c r="L564" s="4">
        <v>562</v>
      </c>
      <c r="M564" s="5">
        <f t="shared" si="97"/>
        <v>9.808750396208133</v>
      </c>
      <c r="N564" s="6">
        <f t="shared" si="98"/>
        <v>-0.37460659341591257</v>
      </c>
      <c r="O564" s="8">
        <f>IF('Sinus (gesamt)'!$J$22&lt;&gt;"",SIN(RADIANS(L564*'Sinus (gesamt)'!$F$22/50))*'Sinus (gesamt)'!$F$21/100,"")</f>
      </c>
      <c r="P564" s="9">
        <f>IF('Sinus (gesamt)'!$J$21&lt;&gt;"",N564+SIN(RADIANS(L564*'Sinus (gesamt)'!$F$22/50))*'Sinus (gesamt)'!$F$21/100,"")</f>
        <v>-0.43098815066306717</v>
      </c>
    </row>
    <row r="565" spans="1:16" ht="12.75">
      <c r="A565" s="4">
        <v>563</v>
      </c>
      <c r="B565" s="5">
        <f t="shared" si="90"/>
        <v>9.826203688728075</v>
      </c>
      <c r="C565" s="6">
        <f t="shared" si="91"/>
        <v>-0.3907311284892733</v>
      </c>
      <c r="D565" s="4">
        <f t="shared" si="99"/>
        <v>803</v>
      </c>
      <c r="E565" s="5">
        <f t="shared" si="92"/>
        <v>14.014993893514466</v>
      </c>
      <c r="F565" s="6">
        <f t="shared" si="93"/>
        <v>0.992546151641322</v>
      </c>
      <c r="G565" s="4">
        <f t="shared" si="100"/>
        <v>683</v>
      </c>
      <c r="H565" s="5">
        <f t="shared" si="94"/>
        <v>11.920598791121272</v>
      </c>
      <c r="I565" s="6">
        <f t="shared" si="95"/>
        <v>-0.6018150231520478</v>
      </c>
      <c r="J565" s="5">
        <f t="shared" si="96"/>
        <v>0.6018150231520487</v>
      </c>
      <c r="L565" s="4">
        <v>563</v>
      </c>
      <c r="M565" s="5">
        <f t="shared" si="97"/>
        <v>9.826203688728075</v>
      </c>
      <c r="N565" s="6">
        <f t="shared" si="98"/>
        <v>-0.3907311284892733</v>
      </c>
      <c r="O565" s="8">
        <f>IF('Sinus (gesamt)'!$J$22&lt;&gt;"",SIN(RADIANS(L565*'Sinus (gesamt)'!$F$22/50))*'Sinus (gesamt)'!$F$21/100,"")</f>
      </c>
      <c r="P565" s="9">
        <f>IF('Sinus (gesamt)'!$J$21&lt;&gt;"",N565+SIN(RADIANS(L565*'Sinus (gesamt)'!$F$22/50))*'Sinus (gesamt)'!$F$21/100,"")</f>
        <v>-0.4451095957114723</v>
      </c>
    </row>
    <row r="566" spans="1:16" ht="12.75">
      <c r="A566" s="4">
        <v>564</v>
      </c>
      <c r="B566" s="5">
        <f t="shared" si="90"/>
        <v>9.843656981248019</v>
      </c>
      <c r="C566" s="6">
        <f t="shared" si="91"/>
        <v>-0.4067366430758004</v>
      </c>
      <c r="D566" s="4">
        <f t="shared" si="99"/>
        <v>804</v>
      </c>
      <c r="E566" s="5">
        <f t="shared" si="92"/>
        <v>14.03244718603441</v>
      </c>
      <c r="F566" s="6">
        <f t="shared" si="93"/>
        <v>0.9945218953682734</v>
      </c>
      <c r="G566" s="4">
        <f t="shared" si="100"/>
        <v>684</v>
      </c>
      <c r="H566" s="5">
        <f t="shared" si="94"/>
        <v>11.938052083641214</v>
      </c>
      <c r="I566" s="6">
        <f t="shared" si="95"/>
        <v>-0.5877852522924735</v>
      </c>
      <c r="J566" s="5">
        <f t="shared" si="96"/>
        <v>0.587785252292473</v>
      </c>
      <c r="L566" s="4">
        <v>564</v>
      </c>
      <c r="M566" s="5">
        <f t="shared" si="97"/>
        <v>9.843656981248019</v>
      </c>
      <c r="N566" s="6">
        <f t="shared" si="98"/>
        <v>-0.4067366430758004</v>
      </c>
      <c r="O566" s="8">
        <f>IF('Sinus (gesamt)'!$J$22&lt;&gt;"",SIN(RADIANS(L566*'Sinus (gesamt)'!$F$22/50))*'Sinus (gesamt)'!$F$21/100,"")</f>
      </c>
      <c r="P566" s="9">
        <f>IF('Sinus (gesamt)'!$J$21&lt;&gt;"",N566+SIN(RADIANS(L566*'Sinus (gesamt)'!$F$22/50))*'Sinus (gesamt)'!$F$21/100,"")</f>
        <v>-0.4586981673028667</v>
      </c>
    </row>
    <row r="567" spans="1:16" ht="12.75">
      <c r="A567" s="4">
        <v>565</v>
      </c>
      <c r="B567" s="5">
        <f t="shared" si="90"/>
        <v>9.861110273767961</v>
      </c>
      <c r="C567" s="6">
        <f t="shared" si="91"/>
        <v>-0.42261826174069866</v>
      </c>
      <c r="D567" s="4">
        <f t="shared" si="99"/>
        <v>805</v>
      </c>
      <c r="E567" s="5">
        <f t="shared" si="92"/>
        <v>14.049900478554353</v>
      </c>
      <c r="F567" s="6">
        <f t="shared" si="93"/>
        <v>0.9961946980917455</v>
      </c>
      <c r="G567" s="4">
        <f t="shared" si="100"/>
        <v>685</v>
      </c>
      <c r="H567" s="5">
        <f t="shared" si="94"/>
        <v>11.955505376161158</v>
      </c>
      <c r="I567" s="6">
        <f t="shared" si="95"/>
        <v>-0.5735764363510459</v>
      </c>
      <c r="J567" s="5">
        <f t="shared" si="96"/>
        <v>0.5735764363510469</v>
      </c>
      <c r="L567" s="4">
        <v>565</v>
      </c>
      <c r="M567" s="5">
        <f t="shared" si="97"/>
        <v>9.861110273767961</v>
      </c>
      <c r="N567" s="6">
        <f t="shared" si="98"/>
        <v>-0.42261826174069866</v>
      </c>
      <c r="O567" s="8">
        <f>IF('Sinus (gesamt)'!$J$22&lt;&gt;"",SIN(RADIANS(L567*'Sinus (gesamt)'!$F$22/50))*'Sinus (gesamt)'!$F$21/100,"")</f>
      </c>
      <c r="P567" s="9">
        <f>IF('Sinus (gesamt)'!$J$21&lt;&gt;"",N567+SIN(RADIANS(L567*'Sinus (gesamt)'!$F$22/50))*'Sinus (gesamt)'!$F$21/100,"")</f>
        <v>-0.4717673843980383</v>
      </c>
    </row>
    <row r="568" spans="1:16" ht="12.75">
      <c r="A568" s="4">
        <v>566</v>
      </c>
      <c r="B568" s="5">
        <f t="shared" si="90"/>
        <v>9.878563566287905</v>
      </c>
      <c r="C568" s="6">
        <f t="shared" si="91"/>
        <v>-0.43837114678907724</v>
      </c>
      <c r="D568" s="4">
        <f t="shared" si="99"/>
        <v>806</v>
      </c>
      <c r="E568" s="5">
        <f t="shared" si="92"/>
        <v>14.067353771074297</v>
      </c>
      <c r="F568" s="6">
        <f t="shared" si="93"/>
        <v>0.9975640502598243</v>
      </c>
      <c r="G568" s="4">
        <f t="shared" si="100"/>
        <v>686</v>
      </c>
      <c r="H568" s="5">
        <f t="shared" si="94"/>
        <v>11.9729586686811</v>
      </c>
      <c r="I568" s="6">
        <f t="shared" si="95"/>
        <v>-0.5591929034707476</v>
      </c>
      <c r="J568" s="5">
        <f t="shared" si="96"/>
        <v>0.559192903470747</v>
      </c>
      <c r="L568" s="4">
        <v>566</v>
      </c>
      <c r="M568" s="5">
        <f t="shared" si="97"/>
        <v>9.878563566287905</v>
      </c>
      <c r="N568" s="6">
        <f t="shared" si="98"/>
        <v>-0.43837114678907724</v>
      </c>
      <c r="O568" s="8">
        <f>IF('Sinus (gesamt)'!$J$22&lt;&gt;"",SIN(RADIANS(L568*'Sinus (gesamt)'!$F$22/50))*'Sinus (gesamt)'!$F$21/100,"")</f>
      </c>
      <c r="P568" s="9">
        <f>IF('Sinus (gesamt)'!$J$21&lt;&gt;"",N568+SIN(RADIANS(L568*'Sinus (gesamt)'!$F$22/50))*'Sinus (gesamt)'!$F$21/100,"")</f>
        <v>-0.48433381337621584</v>
      </c>
    </row>
    <row r="569" spans="1:16" ht="12.75">
      <c r="A569" s="4">
        <v>567</v>
      </c>
      <c r="B569" s="5">
        <f t="shared" si="90"/>
        <v>9.89601685880785</v>
      </c>
      <c r="C569" s="6">
        <f t="shared" si="91"/>
        <v>-0.45399049973954725</v>
      </c>
      <c r="D569" s="4">
        <f t="shared" si="99"/>
        <v>807</v>
      </c>
      <c r="E569" s="5">
        <f t="shared" si="92"/>
        <v>14.084807063594239</v>
      </c>
      <c r="F569" s="6">
        <f t="shared" si="93"/>
        <v>0.9986295347545738</v>
      </c>
      <c r="G569" s="4">
        <f t="shared" si="100"/>
        <v>687</v>
      </c>
      <c r="H569" s="5">
        <f t="shared" si="94"/>
        <v>11.990411961201044</v>
      </c>
      <c r="I569" s="6">
        <f t="shared" si="95"/>
        <v>-0.5446390350150272</v>
      </c>
      <c r="J569" s="5">
        <f t="shared" si="96"/>
        <v>0.5446390350150265</v>
      </c>
      <c r="L569" s="4">
        <v>567</v>
      </c>
      <c r="M569" s="5">
        <f t="shared" si="97"/>
        <v>9.89601685880785</v>
      </c>
      <c r="N569" s="6">
        <f t="shared" si="98"/>
        <v>-0.45399049973954725</v>
      </c>
      <c r="O569" s="8">
        <f>IF('Sinus (gesamt)'!$J$22&lt;&gt;"",SIN(RADIANS(L569*'Sinus (gesamt)'!$F$22/50))*'Sinus (gesamt)'!$F$21/100,"")</f>
      </c>
      <c r="P569" s="9">
        <f>IF('Sinus (gesamt)'!$J$21&lt;&gt;"",N569+SIN(RADIANS(L569*'Sinus (gesamt)'!$F$22/50))*'Sinus (gesamt)'!$F$21/100,"")</f>
        <v>-0.49641690661074006</v>
      </c>
    </row>
    <row r="570" spans="1:16" ht="12.75">
      <c r="A570" s="4">
        <v>568</v>
      </c>
      <c r="B570" s="5">
        <f t="shared" si="90"/>
        <v>9.913470151327791</v>
      </c>
      <c r="C570" s="6">
        <f t="shared" si="91"/>
        <v>-0.46947156278589025</v>
      </c>
      <c r="D570" s="4">
        <f t="shared" si="99"/>
        <v>808</v>
      </c>
      <c r="E570" s="5">
        <f t="shared" si="92"/>
        <v>14.102260356114183</v>
      </c>
      <c r="F570" s="6">
        <f t="shared" si="93"/>
        <v>0.9993908270190958</v>
      </c>
      <c r="G570" s="4">
        <f t="shared" si="100"/>
        <v>688</v>
      </c>
      <c r="H570" s="5">
        <f t="shared" si="94"/>
        <v>12.007865253720988</v>
      </c>
      <c r="I570" s="6">
        <f t="shared" si="95"/>
        <v>-0.5299192642332046</v>
      </c>
      <c r="J570" s="5">
        <f t="shared" si="96"/>
        <v>0.5299192642332056</v>
      </c>
      <c r="L570" s="4">
        <v>568</v>
      </c>
      <c r="M570" s="5">
        <f t="shared" si="97"/>
        <v>9.913470151327791</v>
      </c>
      <c r="N570" s="6">
        <f t="shared" si="98"/>
        <v>-0.46947156278589025</v>
      </c>
      <c r="O570" s="8">
        <f>IF('Sinus (gesamt)'!$J$22&lt;&gt;"",SIN(RADIANS(L570*'Sinus (gesamt)'!$F$22/50))*'Sinus (gesamt)'!$F$21/100,"")</f>
      </c>
      <c r="P570" s="9">
        <f>IF('Sinus (gesamt)'!$J$21&lt;&gt;"",N570+SIN(RADIANS(L570*'Sinus (gesamt)'!$F$22/50))*'Sinus (gesamt)'!$F$21/100,"")</f>
        <v>-0.5080388193670826</v>
      </c>
    </row>
    <row r="571" spans="1:16" ht="12.75">
      <c r="A571" s="4">
        <v>569</v>
      </c>
      <c r="B571" s="5">
        <f t="shared" si="90"/>
        <v>9.930923443847735</v>
      </c>
      <c r="C571" s="6">
        <f t="shared" si="91"/>
        <v>-0.4848096202463371</v>
      </c>
      <c r="D571" s="4">
        <f t="shared" si="99"/>
        <v>809</v>
      </c>
      <c r="E571" s="5">
        <f t="shared" si="92"/>
        <v>14.119713648634127</v>
      </c>
      <c r="F571" s="6">
        <f t="shared" si="93"/>
        <v>0.9998476951563913</v>
      </c>
      <c r="G571" s="4">
        <f t="shared" si="100"/>
        <v>689</v>
      </c>
      <c r="H571" s="5">
        <f t="shared" si="94"/>
        <v>12.02531854624093</v>
      </c>
      <c r="I571" s="6">
        <f t="shared" si="95"/>
        <v>-0.5150380749100547</v>
      </c>
      <c r="J571" s="5">
        <f t="shared" si="96"/>
        <v>0.5150380749100542</v>
      </c>
      <c r="L571" s="4">
        <v>569</v>
      </c>
      <c r="M571" s="5">
        <f t="shared" si="97"/>
        <v>9.930923443847735</v>
      </c>
      <c r="N571" s="6">
        <f t="shared" si="98"/>
        <v>-0.4848096202463371</v>
      </c>
      <c r="O571" s="8">
        <f>IF('Sinus (gesamt)'!$J$22&lt;&gt;"",SIN(RADIANS(L571*'Sinus (gesamt)'!$F$22/50))*'Sinus (gesamt)'!$F$21/100,"")</f>
      </c>
      <c r="P571" s="9">
        <f>IF('Sinus (gesamt)'!$J$21&lt;&gt;"",N571+SIN(RADIANS(L571*'Sinus (gesamt)'!$F$22/50))*'Sinus (gesamt)'!$F$21/100,"")</f>
        <v>-0.5192242064274</v>
      </c>
    </row>
    <row r="572" spans="1:16" ht="12.75">
      <c r="A572" s="4">
        <v>570</v>
      </c>
      <c r="B572" s="5">
        <f t="shared" si="90"/>
        <v>9.948376736367678</v>
      </c>
      <c r="C572" s="6">
        <f t="shared" si="91"/>
        <v>-0.49999999999999917</v>
      </c>
      <c r="D572" s="4">
        <f t="shared" si="99"/>
        <v>810</v>
      </c>
      <c r="E572" s="5">
        <f t="shared" si="92"/>
        <v>14.137166941154069</v>
      </c>
      <c r="F572" s="6">
        <f t="shared" si="93"/>
        <v>1</v>
      </c>
      <c r="G572" s="4">
        <f t="shared" si="100"/>
        <v>690</v>
      </c>
      <c r="H572" s="5">
        <f t="shared" si="94"/>
        <v>12.042771838760874</v>
      </c>
      <c r="I572" s="6">
        <f t="shared" si="95"/>
        <v>-0.4999999999999999</v>
      </c>
      <c r="J572" s="5">
        <f t="shared" si="96"/>
        <v>0.5000000000000009</v>
      </c>
      <c r="L572" s="4">
        <v>570</v>
      </c>
      <c r="M572" s="5">
        <f t="shared" si="97"/>
        <v>9.948376736367678</v>
      </c>
      <c r="N572" s="6">
        <f t="shared" si="98"/>
        <v>-0.49999999999999917</v>
      </c>
      <c r="O572" s="8">
        <f>IF('Sinus (gesamt)'!$J$22&lt;&gt;"",SIN(RADIANS(L572*'Sinus (gesamt)'!$F$22/50))*'Sinus (gesamt)'!$F$21/100,"")</f>
      </c>
      <c r="P572" s="9">
        <f>IF('Sinus (gesamt)'!$J$21&lt;&gt;"",N572+SIN(RADIANS(L572*'Sinus (gesamt)'!$F$22/50))*'Sinus (gesamt)'!$F$21/100,"")</f>
        <v>-0.529999999999999</v>
      </c>
    </row>
    <row r="573" spans="1:16" ht="12.75">
      <c r="A573" s="4">
        <v>571</v>
      </c>
      <c r="B573" s="5">
        <f t="shared" si="90"/>
        <v>9.965830028887622</v>
      </c>
      <c r="C573" s="6">
        <f t="shared" si="91"/>
        <v>-0.5150380749100539</v>
      </c>
      <c r="D573" s="4">
        <f t="shared" si="99"/>
        <v>811</v>
      </c>
      <c r="E573" s="5">
        <f t="shared" si="92"/>
        <v>14.154620233674013</v>
      </c>
      <c r="F573" s="6">
        <f t="shared" si="93"/>
        <v>0.9998476951563913</v>
      </c>
      <c r="G573" s="4">
        <f t="shared" si="100"/>
        <v>691</v>
      </c>
      <c r="H573" s="5">
        <f t="shared" si="94"/>
        <v>12.060225131280816</v>
      </c>
      <c r="I573" s="6">
        <f t="shared" si="95"/>
        <v>-0.4848096202463379</v>
      </c>
      <c r="J573" s="5">
        <f t="shared" si="96"/>
        <v>0.48480962024633734</v>
      </c>
      <c r="L573" s="4">
        <v>571</v>
      </c>
      <c r="M573" s="5">
        <f t="shared" si="97"/>
        <v>9.965830028887622</v>
      </c>
      <c r="N573" s="6">
        <f t="shared" si="98"/>
        <v>-0.5150380749100539</v>
      </c>
      <c r="O573" s="8">
        <f>IF('Sinus (gesamt)'!$J$22&lt;&gt;"",SIN(RADIANS(L573*'Sinus (gesamt)'!$F$22/50))*'Sinus (gesamt)'!$F$21/100,"")</f>
      </c>
      <c r="P573" s="9">
        <f>IF('Sinus (gesamt)'!$J$21&lt;&gt;"",N573+SIN(RADIANS(L573*'Sinus (gesamt)'!$F$22/50))*'Sinus (gesamt)'!$F$21/100,"")</f>
        <v>-0.5403951706144959</v>
      </c>
    </row>
    <row r="574" spans="1:16" ht="12.75">
      <c r="A574" s="4">
        <v>572</v>
      </c>
      <c r="B574" s="5">
        <f t="shared" si="90"/>
        <v>9.983283321407566</v>
      </c>
      <c r="C574" s="6">
        <f t="shared" si="91"/>
        <v>-0.5299192642332053</v>
      </c>
      <c r="D574" s="4">
        <f t="shared" si="99"/>
        <v>812</v>
      </c>
      <c r="E574" s="5">
        <f t="shared" si="92"/>
        <v>14.172073526193955</v>
      </c>
      <c r="F574" s="6">
        <f t="shared" si="93"/>
        <v>0.9993908270190958</v>
      </c>
      <c r="G574" s="4">
        <f t="shared" si="100"/>
        <v>692</v>
      </c>
      <c r="H574" s="5">
        <f t="shared" si="94"/>
        <v>12.07767842380076</v>
      </c>
      <c r="I574" s="6">
        <f t="shared" si="95"/>
        <v>-0.46947156278589103</v>
      </c>
      <c r="J574" s="5">
        <f t="shared" si="96"/>
        <v>0.4694715627858904</v>
      </c>
      <c r="L574" s="4">
        <v>572</v>
      </c>
      <c r="M574" s="5">
        <f t="shared" si="97"/>
        <v>9.983283321407566</v>
      </c>
      <c r="N574" s="6">
        <f t="shared" si="98"/>
        <v>-0.5299192642332053</v>
      </c>
      <c r="O574" s="8">
        <f>IF('Sinus (gesamt)'!$J$22&lt;&gt;"",SIN(RADIANS(L574*'Sinus (gesamt)'!$F$22/50))*'Sinus (gesamt)'!$F$21/100,"")</f>
      </c>
      <c r="P574" s="9">
        <f>IF('Sinus (gesamt)'!$J$21&lt;&gt;"",N574+SIN(RADIANS(L574*'Sinus (gesamt)'!$F$22/50))*'Sinus (gesamt)'!$F$21/100,"")</f>
        <v>-0.5504404728327456</v>
      </c>
    </row>
    <row r="575" spans="1:16" ht="12.75">
      <c r="A575" s="4">
        <v>573</v>
      </c>
      <c r="B575" s="5">
        <f t="shared" si="90"/>
        <v>10.000736613927508</v>
      </c>
      <c r="C575" s="6">
        <f t="shared" si="91"/>
        <v>-0.5446390350150265</v>
      </c>
      <c r="D575" s="4">
        <f t="shared" si="99"/>
        <v>813</v>
      </c>
      <c r="E575" s="5">
        <f t="shared" si="92"/>
        <v>14.1895268187139</v>
      </c>
      <c r="F575" s="6">
        <f t="shared" si="93"/>
        <v>0.9986295347545738</v>
      </c>
      <c r="G575" s="4">
        <f t="shared" si="100"/>
        <v>693</v>
      </c>
      <c r="H575" s="5">
        <f t="shared" si="94"/>
        <v>12.095131716320704</v>
      </c>
      <c r="I575" s="6">
        <f t="shared" si="95"/>
        <v>-0.4539904997395464</v>
      </c>
      <c r="J575" s="5">
        <f t="shared" si="96"/>
        <v>0.4539904997395473</v>
      </c>
      <c r="L575" s="4">
        <v>573</v>
      </c>
      <c r="M575" s="5">
        <f t="shared" si="97"/>
        <v>10.000736613927508</v>
      </c>
      <c r="N575" s="6">
        <f t="shared" si="98"/>
        <v>-0.5446390350150265</v>
      </c>
      <c r="O575" s="8">
        <f>IF('Sinus (gesamt)'!$J$22&lt;&gt;"",SIN(RADIANS(L575*'Sinus (gesamt)'!$F$22/50))*'Sinus (gesamt)'!$F$21/100,"")</f>
      </c>
      <c r="P575" s="9">
        <f>IF('Sinus (gesamt)'!$J$21&lt;&gt;"",N575+SIN(RADIANS(L575*'Sinus (gesamt)'!$F$22/50))*'Sinus (gesamt)'!$F$21/100,"")</f>
        <v>-0.560168177721178</v>
      </c>
    </row>
    <row r="576" spans="1:16" ht="12.75">
      <c r="A576" s="4">
        <v>574</v>
      </c>
      <c r="B576" s="5">
        <f t="shared" si="90"/>
        <v>10.018189906447452</v>
      </c>
      <c r="C576" s="6">
        <f t="shared" si="91"/>
        <v>-0.5591929034707468</v>
      </c>
      <c r="D576" s="4">
        <f t="shared" si="99"/>
        <v>814</v>
      </c>
      <c r="E576" s="5">
        <f t="shared" si="92"/>
        <v>14.206980111233843</v>
      </c>
      <c r="F576" s="6">
        <f t="shared" si="93"/>
        <v>0.9975640502598242</v>
      </c>
      <c r="G576" s="4">
        <f t="shared" si="100"/>
        <v>694</v>
      </c>
      <c r="H576" s="5">
        <f t="shared" si="94"/>
        <v>12.112585008840647</v>
      </c>
      <c r="I576" s="6">
        <f t="shared" si="95"/>
        <v>-0.438371146789078</v>
      </c>
      <c r="J576" s="5">
        <f t="shared" si="96"/>
        <v>0.4383711467890774</v>
      </c>
      <c r="L576" s="4">
        <v>574</v>
      </c>
      <c r="M576" s="5">
        <f t="shared" si="97"/>
        <v>10.018189906447452</v>
      </c>
      <c r="N576" s="6">
        <f t="shared" si="98"/>
        <v>-0.5591929034707468</v>
      </c>
      <c r="O576" s="8">
        <f>IF('Sinus (gesamt)'!$J$22&lt;&gt;"",SIN(RADIANS(L576*'Sinus (gesamt)'!$F$22/50))*'Sinus (gesamt)'!$F$21/100,"")</f>
      </c>
      <c r="P576" s="9">
        <f>IF('Sinus (gesamt)'!$J$21&lt;&gt;"",N576+SIN(RADIANS(L576*'Sinus (gesamt)'!$F$22/50))*'Sinus (gesamt)'!$F$21/100,"")</f>
        <v>-0.5696117941307625</v>
      </c>
    </row>
    <row r="577" spans="1:16" ht="12.75">
      <c r="A577" s="4">
        <v>575</v>
      </c>
      <c r="B577" s="5">
        <f t="shared" si="90"/>
        <v>10.035643198967396</v>
      </c>
      <c r="C577" s="6">
        <f t="shared" si="91"/>
        <v>-0.5735764363510467</v>
      </c>
      <c r="D577" s="4">
        <f t="shared" si="99"/>
        <v>815</v>
      </c>
      <c r="E577" s="5">
        <f t="shared" si="92"/>
        <v>14.224433403753785</v>
      </c>
      <c r="F577" s="6">
        <f t="shared" si="93"/>
        <v>0.9961946980917455</v>
      </c>
      <c r="G577" s="4">
        <f t="shared" si="100"/>
        <v>695</v>
      </c>
      <c r="H577" s="5">
        <f t="shared" si="94"/>
        <v>12.13003830136059</v>
      </c>
      <c r="I577" s="6">
        <f t="shared" si="95"/>
        <v>-0.42261826174069944</v>
      </c>
      <c r="J577" s="5">
        <f t="shared" si="96"/>
        <v>0.42261826174069883</v>
      </c>
      <c r="L577" s="4">
        <v>575</v>
      </c>
      <c r="M577" s="5">
        <f t="shared" si="97"/>
        <v>10.035643198967396</v>
      </c>
      <c r="N577" s="6">
        <f t="shared" si="98"/>
        <v>-0.5735764363510467</v>
      </c>
      <c r="O577" s="8">
        <f>IF('Sinus (gesamt)'!$J$22&lt;&gt;"",SIN(RADIANS(L577*'Sinus (gesamt)'!$F$22/50))*'Sinus (gesamt)'!$F$21/100,"")</f>
      </c>
      <c r="P577" s="9">
        <f>IF('Sinus (gesamt)'!$J$21&lt;&gt;"",N577+SIN(RADIANS(L577*'Sinus (gesamt)'!$F$22/50))*'Sinus (gesamt)'!$F$21/100,"")</f>
        <v>-0.5788057809159062</v>
      </c>
    </row>
    <row r="578" spans="1:16" ht="12.75">
      <c r="A578" s="4">
        <v>576</v>
      </c>
      <c r="B578" s="5">
        <f aca="true" t="shared" si="101" ref="B578:B641">RADIANS(A578)</f>
        <v>10.053096491487338</v>
      </c>
      <c r="C578" s="6">
        <f aca="true" t="shared" si="102" ref="C578:C641">SIN(B578)</f>
        <v>-0.5877852522924728</v>
      </c>
      <c r="D578" s="4">
        <f t="shared" si="99"/>
        <v>816</v>
      </c>
      <c r="E578" s="5">
        <f aca="true" t="shared" si="103" ref="E578:E641">RADIANS(D578)</f>
        <v>14.24188669627373</v>
      </c>
      <c r="F578" s="6">
        <f aca="true" t="shared" si="104" ref="F578:F641">SIN(E578)</f>
        <v>0.9945218953682733</v>
      </c>
      <c r="G578" s="4">
        <f t="shared" si="100"/>
        <v>696</v>
      </c>
      <c r="H578" s="5">
        <f aca="true" t="shared" si="105" ref="H578:H641">RADIANS(G578)</f>
        <v>12.147491593880533</v>
      </c>
      <c r="I578" s="6">
        <f aca="true" t="shared" si="106" ref="I578:I641">SIN(H578)</f>
        <v>-0.4067366430758012</v>
      </c>
      <c r="J578" s="5">
        <f aca="true" t="shared" si="107" ref="J578:J641">C578+F578</f>
        <v>0.4067366430758005</v>
      </c>
      <c r="L578" s="4">
        <v>576</v>
      </c>
      <c r="M578" s="5">
        <f aca="true" t="shared" si="108" ref="M578:M641">RADIANS(L578)</f>
        <v>10.053096491487338</v>
      </c>
      <c r="N578" s="6">
        <f aca="true" t="shared" si="109" ref="N578:N641">SIN(M578)</f>
        <v>-0.5877852522924728</v>
      </c>
      <c r="O578" s="8">
        <f>IF('Sinus (gesamt)'!$J$22&lt;&gt;"",SIN(RADIANS(L578*'Sinus (gesamt)'!$F$22/50))*'Sinus (gesamt)'!$F$21/100,"")</f>
      </c>
      <c r="P578" s="9">
        <f>IF('Sinus (gesamt)'!$J$21&lt;&gt;"",N578+SIN(RADIANS(L578*'Sinus (gesamt)'!$F$22/50))*'Sinus (gesamt)'!$F$21/100,"")</f>
        <v>-0.5877852522924729</v>
      </c>
    </row>
    <row r="579" spans="1:16" ht="12.75">
      <c r="A579" s="4">
        <v>577</v>
      </c>
      <c r="B579" s="5">
        <f t="shared" si="101"/>
        <v>10.070549784007282</v>
      </c>
      <c r="C579" s="6">
        <f t="shared" si="102"/>
        <v>-0.6018150231520485</v>
      </c>
      <c r="D579" s="4">
        <f t="shared" si="99"/>
        <v>817</v>
      </c>
      <c r="E579" s="5">
        <f t="shared" si="103"/>
        <v>14.259339988793672</v>
      </c>
      <c r="F579" s="6">
        <f t="shared" si="104"/>
        <v>0.9925461516413222</v>
      </c>
      <c r="G579" s="4">
        <f t="shared" si="100"/>
        <v>697</v>
      </c>
      <c r="H579" s="5">
        <f t="shared" si="105"/>
        <v>12.164944886400477</v>
      </c>
      <c r="I579" s="6">
        <f t="shared" si="106"/>
        <v>-0.3907311284892741</v>
      </c>
      <c r="J579" s="5">
        <f t="shared" si="107"/>
        <v>0.3907311284892737</v>
      </c>
      <c r="L579" s="4">
        <v>577</v>
      </c>
      <c r="M579" s="5">
        <f t="shared" si="108"/>
        <v>10.070549784007282</v>
      </c>
      <c r="N579" s="6">
        <f t="shared" si="109"/>
        <v>-0.6018150231520485</v>
      </c>
      <c r="O579" s="8">
        <f>IF('Sinus (gesamt)'!$J$22&lt;&gt;"",SIN(RADIANS(L579*'Sinus (gesamt)'!$F$22/50))*'Sinus (gesamt)'!$F$21/100,"")</f>
      </c>
      <c r="P579" s="9">
        <f>IF('Sinus (gesamt)'!$J$21&lt;&gt;"",N579+SIN(RADIANS(L579*'Sinus (gesamt)'!$F$22/50))*'Sinus (gesamt)'!$F$21/100,"")</f>
        <v>-0.5965856785871892</v>
      </c>
    </row>
    <row r="580" spans="1:16" ht="12.75">
      <c r="A580" s="4">
        <v>578</v>
      </c>
      <c r="B580" s="5">
        <f t="shared" si="101"/>
        <v>10.088003076527224</v>
      </c>
      <c r="C580" s="6">
        <f t="shared" si="102"/>
        <v>-0.6156614753256576</v>
      </c>
      <c r="D580" s="4">
        <f t="shared" si="99"/>
        <v>818</v>
      </c>
      <c r="E580" s="5">
        <f t="shared" si="103"/>
        <v>14.276793281313616</v>
      </c>
      <c r="F580" s="6">
        <f t="shared" si="104"/>
        <v>0.9902680687415704</v>
      </c>
      <c r="G580" s="4">
        <f t="shared" si="100"/>
        <v>698</v>
      </c>
      <c r="H580" s="5">
        <f t="shared" si="105"/>
        <v>12.18239817892042</v>
      </c>
      <c r="I580" s="6">
        <f t="shared" si="106"/>
        <v>-0.37460659341591174</v>
      </c>
      <c r="J580" s="5">
        <f t="shared" si="107"/>
        <v>0.37460659341591274</v>
      </c>
      <c r="L580" s="4">
        <v>578</v>
      </c>
      <c r="M580" s="5">
        <f t="shared" si="108"/>
        <v>10.088003076527224</v>
      </c>
      <c r="N580" s="6">
        <f t="shared" si="109"/>
        <v>-0.6156614753256576</v>
      </c>
      <c r="O580" s="8">
        <f>IF('Sinus (gesamt)'!$J$22&lt;&gt;"",SIN(RADIANS(L580*'Sinus (gesamt)'!$F$22/50))*'Sinus (gesamt)'!$F$21/100,"")</f>
      </c>
      <c r="P580" s="9">
        <f>IF('Sinus (gesamt)'!$J$21&lt;&gt;"",N580+SIN(RADIANS(L580*'Sinus (gesamt)'!$F$22/50))*'Sinus (gesamt)'!$F$21/100,"")</f>
        <v>-0.6052425846656417</v>
      </c>
    </row>
    <row r="581" spans="1:16" ht="12.75">
      <c r="A581" s="4">
        <v>579</v>
      </c>
      <c r="B581" s="5">
        <f t="shared" si="101"/>
        <v>10.105456369047168</v>
      </c>
      <c r="C581" s="6">
        <f t="shared" si="102"/>
        <v>-0.6293203910498374</v>
      </c>
      <c r="D581" s="4">
        <f t="shared" si="99"/>
        <v>819</v>
      </c>
      <c r="E581" s="5">
        <f t="shared" si="103"/>
        <v>14.29424657383356</v>
      </c>
      <c r="F581" s="6">
        <f t="shared" si="104"/>
        <v>0.9876883405951377</v>
      </c>
      <c r="G581" s="4">
        <f t="shared" si="100"/>
        <v>699</v>
      </c>
      <c r="H581" s="5">
        <f t="shared" si="105"/>
        <v>12.199851471440363</v>
      </c>
      <c r="I581" s="6">
        <f t="shared" si="106"/>
        <v>-0.358367949545301</v>
      </c>
      <c r="J581" s="5">
        <f t="shared" si="107"/>
        <v>0.35836794954530027</v>
      </c>
      <c r="L581" s="4">
        <v>579</v>
      </c>
      <c r="M581" s="5">
        <f t="shared" si="108"/>
        <v>10.105456369047168</v>
      </c>
      <c r="N581" s="6">
        <f t="shared" si="109"/>
        <v>-0.6293203910498374</v>
      </c>
      <c r="O581" s="8">
        <f>IF('Sinus (gesamt)'!$J$22&lt;&gt;"",SIN(RADIANS(L581*'Sinus (gesamt)'!$F$22/50))*'Sinus (gesamt)'!$F$21/100,"")</f>
      </c>
      <c r="P581" s="9">
        <f>IF('Sinus (gesamt)'!$J$21&lt;&gt;"",N581+SIN(RADIANS(L581*'Sinus (gesamt)'!$F$22/50))*'Sinus (gesamt)'!$F$21/100,"")</f>
        <v>-0.6137912483436861</v>
      </c>
    </row>
    <row r="582" spans="1:16" ht="12.75">
      <c r="A582" s="4">
        <v>580</v>
      </c>
      <c r="B582" s="5">
        <f t="shared" si="101"/>
        <v>10.122909661567112</v>
      </c>
      <c r="C582" s="6">
        <f t="shared" si="102"/>
        <v>-0.6427876096865398</v>
      </c>
      <c r="D582" s="4">
        <f t="shared" si="99"/>
        <v>820</v>
      </c>
      <c r="E582" s="5">
        <f t="shared" si="103"/>
        <v>14.311699866353502</v>
      </c>
      <c r="F582" s="6">
        <f t="shared" si="104"/>
        <v>0.9848077530122082</v>
      </c>
      <c r="G582" s="4">
        <f t="shared" si="100"/>
        <v>700</v>
      </c>
      <c r="H582" s="5">
        <f t="shared" si="105"/>
        <v>12.217304763960307</v>
      </c>
      <c r="I582" s="6">
        <f t="shared" si="106"/>
        <v>-0.3420201433256688</v>
      </c>
      <c r="J582" s="5">
        <f t="shared" si="107"/>
        <v>0.34202014332566844</v>
      </c>
      <c r="L582" s="4">
        <v>580</v>
      </c>
      <c r="M582" s="5">
        <f t="shared" si="108"/>
        <v>10.122909661567112</v>
      </c>
      <c r="N582" s="6">
        <f t="shared" si="109"/>
        <v>-0.6427876096865398</v>
      </c>
      <c r="O582" s="8">
        <f>IF('Sinus (gesamt)'!$J$22&lt;&gt;"",SIN(RADIANS(L582*'Sinus (gesamt)'!$F$22/50))*'Sinus (gesamt)'!$F$21/100,"")</f>
      </c>
      <c r="P582" s="9">
        <f>IF('Sinus (gesamt)'!$J$21&lt;&gt;"",N582+SIN(RADIANS(L582*'Sinus (gesamt)'!$F$22/50))*'Sinus (gesamt)'!$F$21/100,"")</f>
        <v>-0.6222664010869998</v>
      </c>
    </row>
    <row r="583" spans="1:16" ht="12.75">
      <c r="A583" s="4">
        <v>581</v>
      </c>
      <c r="B583" s="5">
        <f t="shared" si="101"/>
        <v>10.140362954087054</v>
      </c>
      <c r="C583" s="6">
        <f t="shared" si="102"/>
        <v>-0.6560590289905069</v>
      </c>
      <c r="D583" s="4">
        <f t="shared" si="99"/>
        <v>821</v>
      </c>
      <c r="E583" s="5">
        <f t="shared" si="103"/>
        <v>14.329153158873446</v>
      </c>
      <c r="F583" s="6">
        <f t="shared" si="104"/>
        <v>0.981627183447664</v>
      </c>
      <c r="G583" s="4">
        <f t="shared" si="100"/>
        <v>701</v>
      </c>
      <c r="H583" s="5">
        <f t="shared" si="105"/>
        <v>12.234758056480251</v>
      </c>
      <c r="I583" s="6">
        <f t="shared" si="106"/>
        <v>-0.3255681544571561</v>
      </c>
      <c r="J583" s="5">
        <f t="shared" si="107"/>
        <v>0.32556815445715703</v>
      </c>
      <c r="L583" s="4">
        <v>581</v>
      </c>
      <c r="M583" s="5">
        <f t="shared" si="108"/>
        <v>10.140362954087054</v>
      </c>
      <c r="N583" s="6">
        <f t="shared" si="109"/>
        <v>-0.6560590289905069</v>
      </c>
      <c r="O583" s="8">
        <f>IF('Sinus (gesamt)'!$J$22&lt;&gt;"",SIN(RADIANS(L583*'Sinus (gesamt)'!$F$22/50))*'Sinus (gesamt)'!$F$21/100,"")</f>
      </c>
      <c r="P583" s="9">
        <f>IF('Sinus (gesamt)'!$J$21&lt;&gt;"",N583+SIN(RADIANS(L583*'Sinus (gesamt)'!$F$22/50))*'Sinus (gesamt)'!$F$21/100,"")</f>
        <v>-0.6307019332860652</v>
      </c>
    </row>
    <row r="584" spans="1:16" ht="12.75">
      <c r="A584" s="4">
        <v>582</v>
      </c>
      <c r="B584" s="5">
        <f t="shared" si="101"/>
        <v>10.157816246606998</v>
      </c>
      <c r="C584" s="6">
        <f t="shared" si="102"/>
        <v>-0.6691306063588583</v>
      </c>
      <c r="D584" s="4">
        <f t="shared" si="99"/>
        <v>822</v>
      </c>
      <c r="E584" s="5">
        <f t="shared" si="103"/>
        <v>14.34660645139339</v>
      </c>
      <c r="F584" s="6">
        <f t="shared" si="104"/>
        <v>0.9781476007338055</v>
      </c>
      <c r="G584" s="4">
        <f t="shared" si="100"/>
        <v>702</v>
      </c>
      <c r="H584" s="5">
        <f t="shared" si="105"/>
        <v>12.252211349000193</v>
      </c>
      <c r="I584" s="6">
        <f t="shared" si="106"/>
        <v>-0.3090169943749479</v>
      </c>
      <c r="J584" s="5">
        <f t="shared" si="107"/>
        <v>0.3090169943749471</v>
      </c>
      <c r="L584" s="4">
        <v>582</v>
      </c>
      <c r="M584" s="5">
        <f t="shared" si="108"/>
        <v>10.157816246606998</v>
      </c>
      <c r="N584" s="6">
        <f t="shared" si="109"/>
        <v>-0.6691306063588583</v>
      </c>
      <c r="O584" s="8">
        <f>IF('Sinus (gesamt)'!$J$22&lt;&gt;"",SIN(RADIANS(L584*'Sinus (gesamt)'!$F$22/50))*'Sinus (gesamt)'!$F$21/100,"")</f>
      </c>
      <c r="P584" s="9">
        <f>IF('Sinus (gesamt)'!$J$21&lt;&gt;"",N584+SIN(RADIANS(L584*'Sinus (gesamt)'!$F$22/50))*'Sinus (gesamt)'!$F$21/100,"")</f>
        <v>-0.6391306063588583</v>
      </c>
    </row>
    <row r="585" spans="1:16" ht="12.75">
      <c r="A585" s="4">
        <v>583</v>
      </c>
      <c r="B585" s="5">
        <f t="shared" si="101"/>
        <v>10.17526953912694</v>
      </c>
      <c r="C585" s="6">
        <f t="shared" si="102"/>
        <v>-0.6819983600624978</v>
      </c>
      <c r="D585" s="4">
        <f t="shared" si="99"/>
        <v>823</v>
      </c>
      <c r="E585" s="5">
        <f t="shared" si="103"/>
        <v>14.364059743913332</v>
      </c>
      <c r="F585" s="6">
        <f t="shared" si="104"/>
        <v>0.9743700647852354</v>
      </c>
      <c r="G585" s="4">
        <f t="shared" si="100"/>
        <v>703</v>
      </c>
      <c r="H585" s="5">
        <f t="shared" si="105"/>
        <v>12.269664641520137</v>
      </c>
      <c r="I585" s="6">
        <f t="shared" si="106"/>
        <v>-0.29237170472273655</v>
      </c>
      <c r="J585" s="5">
        <f t="shared" si="107"/>
        <v>0.29237170472273755</v>
      </c>
      <c r="L585" s="4">
        <v>583</v>
      </c>
      <c r="M585" s="5">
        <f t="shared" si="108"/>
        <v>10.17526953912694</v>
      </c>
      <c r="N585" s="6">
        <f t="shared" si="109"/>
        <v>-0.6819983600624978</v>
      </c>
      <c r="O585" s="8">
        <f>IF('Sinus (gesamt)'!$J$22&lt;&gt;"",SIN(RADIANS(L585*'Sinus (gesamt)'!$F$22/50))*'Sinus (gesamt)'!$F$21/100,"")</f>
      </c>
      <c r="P585" s="9">
        <f>IF('Sinus (gesamt)'!$J$21&lt;&gt;"",N585+SIN(RADIANS(L585*'Sinus (gesamt)'!$F$22/50))*'Sinus (gesamt)'!$F$21/100,"")</f>
        <v>-0.6475837738814351</v>
      </c>
    </row>
    <row r="586" spans="1:16" ht="12.75">
      <c r="A586" s="4">
        <v>584</v>
      </c>
      <c r="B586" s="5">
        <f t="shared" si="101"/>
        <v>10.192722831646885</v>
      </c>
      <c r="C586" s="6">
        <f t="shared" si="102"/>
        <v>-0.6946583704589971</v>
      </c>
      <c r="D586" s="4">
        <f t="shared" si="99"/>
        <v>824</v>
      </c>
      <c r="E586" s="5">
        <f t="shared" si="103"/>
        <v>14.381513036433276</v>
      </c>
      <c r="F586" s="6">
        <f t="shared" si="104"/>
        <v>0.9702957262759964</v>
      </c>
      <c r="G586" s="4">
        <f t="shared" si="100"/>
        <v>704</v>
      </c>
      <c r="H586" s="5">
        <f t="shared" si="105"/>
        <v>12.28711793404008</v>
      </c>
      <c r="I586" s="6">
        <f t="shared" si="106"/>
        <v>-0.27563735581700005</v>
      </c>
      <c r="J586" s="5">
        <f t="shared" si="107"/>
        <v>0.2756373558169992</v>
      </c>
      <c r="L586" s="4">
        <v>584</v>
      </c>
      <c r="M586" s="5">
        <f t="shared" si="108"/>
        <v>10.192722831646885</v>
      </c>
      <c r="N586" s="6">
        <f t="shared" si="109"/>
        <v>-0.6946583704589971</v>
      </c>
      <c r="O586" s="8">
        <f>IF('Sinus (gesamt)'!$J$22&lt;&gt;"",SIN(RADIANS(L586*'Sinus (gesamt)'!$F$22/50))*'Sinus (gesamt)'!$F$21/100,"")</f>
      </c>
      <c r="P586" s="9">
        <f>IF('Sinus (gesamt)'!$J$21&lt;&gt;"",N586+SIN(RADIANS(L586*'Sinus (gesamt)'!$F$22/50))*'Sinus (gesamt)'!$F$21/100,"")</f>
        <v>-0.6560911138778049</v>
      </c>
    </row>
    <row r="587" spans="1:16" ht="12.75">
      <c r="A587" s="4">
        <v>585</v>
      </c>
      <c r="B587" s="5">
        <f t="shared" si="101"/>
        <v>10.210176124166829</v>
      </c>
      <c r="C587" s="6">
        <f t="shared" si="102"/>
        <v>-0.7071067811865479</v>
      </c>
      <c r="D587" s="4">
        <f t="shared" si="99"/>
        <v>825</v>
      </c>
      <c r="E587" s="5">
        <f t="shared" si="103"/>
        <v>14.398966328953218</v>
      </c>
      <c r="F587" s="6">
        <f t="shared" si="104"/>
        <v>0.9659258262890685</v>
      </c>
      <c r="G587" s="4">
        <f t="shared" si="100"/>
        <v>705</v>
      </c>
      <c r="H587" s="5">
        <f t="shared" si="105"/>
        <v>12.304571226560023</v>
      </c>
      <c r="I587" s="6">
        <f t="shared" si="106"/>
        <v>-0.25881904510252096</v>
      </c>
      <c r="J587" s="5">
        <f t="shared" si="107"/>
        <v>0.25881904510252063</v>
      </c>
      <c r="L587" s="4">
        <v>585</v>
      </c>
      <c r="M587" s="5">
        <f t="shared" si="108"/>
        <v>10.210176124166829</v>
      </c>
      <c r="N587" s="6">
        <f t="shared" si="109"/>
        <v>-0.7071067811865479</v>
      </c>
      <c r="O587" s="8">
        <f>IF('Sinus (gesamt)'!$J$22&lt;&gt;"",SIN(RADIANS(L587*'Sinus (gesamt)'!$F$22/50))*'Sinus (gesamt)'!$F$21/100,"")</f>
      </c>
      <c r="P587" s="9">
        <f>IF('Sinus (gesamt)'!$J$21&lt;&gt;"",N587+SIN(RADIANS(L587*'Sinus (gesamt)'!$F$22/50))*'Sinus (gesamt)'!$F$21/100,"")</f>
        <v>-0.664680374315355</v>
      </c>
    </row>
    <row r="588" spans="1:16" ht="12.75">
      <c r="A588" s="4">
        <v>586</v>
      </c>
      <c r="B588" s="5">
        <f t="shared" si="101"/>
        <v>10.22762941668677</v>
      </c>
      <c r="C588" s="6">
        <f t="shared" si="102"/>
        <v>-0.7193398003386507</v>
      </c>
      <c r="D588" s="4">
        <f t="shared" si="99"/>
        <v>826</v>
      </c>
      <c r="E588" s="5">
        <f t="shared" si="103"/>
        <v>14.416419621473162</v>
      </c>
      <c r="F588" s="6">
        <f t="shared" si="104"/>
        <v>0.9612616959383189</v>
      </c>
      <c r="G588" s="4">
        <f t="shared" si="100"/>
        <v>706</v>
      </c>
      <c r="H588" s="5">
        <f t="shared" si="105"/>
        <v>12.322024519079967</v>
      </c>
      <c r="I588" s="6">
        <f t="shared" si="106"/>
        <v>-0.24192189559966723</v>
      </c>
      <c r="J588" s="5">
        <f t="shared" si="107"/>
        <v>0.24192189559966815</v>
      </c>
      <c r="L588" s="4">
        <v>586</v>
      </c>
      <c r="M588" s="5">
        <f t="shared" si="108"/>
        <v>10.22762941668677</v>
      </c>
      <c r="N588" s="6">
        <f t="shared" si="109"/>
        <v>-0.7193398003386507</v>
      </c>
      <c r="O588" s="8">
        <f>IF('Sinus (gesamt)'!$J$22&lt;&gt;"",SIN(RADIANS(L588*'Sinus (gesamt)'!$F$22/50))*'Sinus (gesamt)'!$F$21/100,"")</f>
      </c>
      <c r="P588" s="9">
        <f>IF('Sinus (gesamt)'!$J$21&lt;&gt;"",N588+SIN(RADIANS(L588*'Sinus (gesamt)'!$F$22/50))*'Sinus (gesamt)'!$F$21/100,"")</f>
        <v>-0.673377133751512</v>
      </c>
    </row>
    <row r="589" spans="1:16" ht="12.75">
      <c r="A589" s="4">
        <v>587</v>
      </c>
      <c r="B589" s="5">
        <f t="shared" si="101"/>
        <v>10.245082709206715</v>
      </c>
      <c r="C589" s="6">
        <f t="shared" si="102"/>
        <v>-0.7313537016191706</v>
      </c>
      <c r="D589" s="4">
        <f t="shared" si="99"/>
        <v>827</v>
      </c>
      <c r="E589" s="5">
        <f t="shared" si="103"/>
        <v>14.433872913993106</v>
      </c>
      <c r="F589" s="6">
        <f t="shared" si="104"/>
        <v>0.9563047559630353</v>
      </c>
      <c r="G589" s="4">
        <f t="shared" si="100"/>
        <v>707</v>
      </c>
      <c r="H589" s="5">
        <f t="shared" si="105"/>
        <v>12.33947781159991</v>
      </c>
      <c r="I589" s="6">
        <f t="shared" si="106"/>
        <v>-0.22495105434386556</v>
      </c>
      <c r="J589" s="5">
        <f t="shared" si="107"/>
        <v>0.22495105434386475</v>
      </c>
      <c r="L589" s="4">
        <v>587</v>
      </c>
      <c r="M589" s="5">
        <f t="shared" si="108"/>
        <v>10.245082709206715</v>
      </c>
      <c r="N589" s="6">
        <f t="shared" si="109"/>
        <v>-0.7313537016191706</v>
      </c>
      <c r="O589" s="8">
        <f>IF('Sinus (gesamt)'!$J$22&lt;&gt;"",SIN(RADIANS(L589*'Sinus (gesamt)'!$F$22/50))*'Sinus (gesamt)'!$F$21/100,"")</f>
      </c>
      <c r="P589" s="9">
        <f>IF('Sinus (gesamt)'!$J$21&lt;&gt;"",N589+SIN(RADIANS(L589*'Sinus (gesamt)'!$F$22/50))*'Sinus (gesamt)'!$F$21/100,"")</f>
        <v>-0.6822045789618311</v>
      </c>
    </row>
    <row r="590" spans="1:16" ht="12.75">
      <c r="A590" s="4">
        <v>588</v>
      </c>
      <c r="B590" s="5">
        <f t="shared" si="101"/>
        <v>10.262536001726657</v>
      </c>
      <c r="C590" s="6">
        <f t="shared" si="102"/>
        <v>-0.7431448254773936</v>
      </c>
      <c r="D590" s="4">
        <f t="shared" si="99"/>
        <v>828</v>
      </c>
      <c r="E590" s="5">
        <f t="shared" si="103"/>
        <v>14.451326206513048</v>
      </c>
      <c r="F590" s="6">
        <f t="shared" si="104"/>
        <v>0.9510565162951538</v>
      </c>
      <c r="G590" s="4">
        <f t="shared" si="100"/>
        <v>708</v>
      </c>
      <c r="H590" s="5">
        <f t="shared" si="105"/>
        <v>12.356931104119854</v>
      </c>
      <c r="I590" s="6">
        <f t="shared" si="106"/>
        <v>-0.20791169081775923</v>
      </c>
      <c r="J590" s="5">
        <f t="shared" si="107"/>
        <v>0.20791169081776018</v>
      </c>
      <c r="L590" s="4">
        <v>588</v>
      </c>
      <c r="M590" s="5">
        <f t="shared" si="108"/>
        <v>10.262536001726657</v>
      </c>
      <c r="N590" s="6">
        <f t="shared" si="109"/>
        <v>-0.7431448254773936</v>
      </c>
      <c r="O590" s="8">
        <f>IF('Sinus (gesamt)'!$J$22&lt;&gt;"",SIN(RADIANS(L590*'Sinus (gesamt)'!$F$22/50))*'Sinus (gesamt)'!$F$21/100,"")</f>
      </c>
      <c r="P590" s="9">
        <f>IF('Sinus (gesamt)'!$J$21&lt;&gt;"",N590+SIN(RADIANS(L590*'Sinus (gesamt)'!$F$22/50))*'Sinus (gesamt)'!$F$21/100,"")</f>
        <v>-0.6911833012503273</v>
      </c>
    </row>
    <row r="591" spans="1:16" ht="12.75">
      <c r="A591" s="4">
        <v>589</v>
      </c>
      <c r="B591" s="5">
        <f t="shared" si="101"/>
        <v>10.279989294246601</v>
      </c>
      <c r="C591" s="6">
        <f t="shared" si="102"/>
        <v>-0.7547095802227718</v>
      </c>
      <c r="D591" s="4">
        <f t="shared" si="99"/>
        <v>829</v>
      </c>
      <c r="E591" s="5">
        <f t="shared" si="103"/>
        <v>14.468779499032992</v>
      </c>
      <c r="F591" s="6">
        <f t="shared" si="104"/>
        <v>0.9455185755993167</v>
      </c>
      <c r="G591" s="4">
        <f t="shared" si="100"/>
        <v>709</v>
      </c>
      <c r="H591" s="5">
        <f t="shared" si="105"/>
        <v>12.374384396639796</v>
      </c>
      <c r="I591" s="6">
        <f t="shared" si="106"/>
        <v>-0.19080899537654578</v>
      </c>
      <c r="J591" s="5">
        <f t="shared" si="107"/>
        <v>0.19080899537654494</v>
      </c>
      <c r="L591" s="4">
        <v>589</v>
      </c>
      <c r="M591" s="5">
        <f t="shared" si="108"/>
        <v>10.279989294246601</v>
      </c>
      <c r="N591" s="6">
        <f t="shared" si="109"/>
        <v>-0.7547095802227718</v>
      </c>
      <c r="O591" s="8">
        <f>IF('Sinus (gesamt)'!$J$22&lt;&gt;"",SIN(RADIANS(L591*'Sinus (gesamt)'!$F$22/50))*'Sinus (gesamt)'!$F$21/100,"")</f>
      </c>
      <c r="P591" s="9">
        <f>IF('Sinus (gesamt)'!$J$21&lt;&gt;"",N591+SIN(RADIANS(L591*'Sinus (gesamt)'!$F$22/50))*'Sinus (gesamt)'!$F$21/100,"")</f>
        <v>-0.7003311130005727</v>
      </c>
    </row>
    <row r="592" spans="1:16" ht="12.75">
      <c r="A592" s="4">
        <v>590</v>
      </c>
      <c r="B592" s="5">
        <f t="shared" si="101"/>
        <v>10.297442586766545</v>
      </c>
      <c r="C592" s="6">
        <f t="shared" si="102"/>
        <v>-0.7660444431189782</v>
      </c>
      <c r="D592" s="4">
        <f t="shared" si="99"/>
        <v>830</v>
      </c>
      <c r="E592" s="5">
        <f t="shared" si="103"/>
        <v>14.486232791552935</v>
      </c>
      <c r="F592" s="6">
        <f t="shared" si="104"/>
        <v>0.9396926207859088</v>
      </c>
      <c r="G592" s="4">
        <f t="shared" si="100"/>
        <v>710</v>
      </c>
      <c r="H592" s="5">
        <f t="shared" si="105"/>
        <v>12.39183768915974</v>
      </c>
      <c r="I592" s="6">
        <f t="shared" si="106"/>
        <v>-0.17364817766693064</v>
      </c>
      <c r="J592" s="5">
        <f t="shared" si="107"/>
        <v>0.17364817766693053</v>
      </c>
      <c r="L592" s="4">
        <v>590</v>
      </c>
      <c r="M592" s="5">
        <f t="shared" si="108"/>
        <v>10.297442586766545</v>
      </c>
      <c r="N592" s="6">
        <f t="shared" si="109"/>
        <v>-0.7660444431189782</v>
      </c>
      <c r="O592" s="8">
        <f>IF('Sinus (gesamt)'!$J$22&lt;&gt;"",SIN(RADIANS(L592*'Sinus (gesamt)'!$F$22/50))*'Sinus (gesamt)'!$F$21/100,"")</f>
      </c>
      <c r="P592" s="9">
        <f>IF('Sinus (gesamt)'!$J$21&lt;&gt;"",N592+SIN(RADIANS(L592*'Sinus (gesamt)'!$F$22/50))*'Sinus (gesamt)'!$F$21/100,"")</f>
        <v>-0.7096628858718237</v>
      </c>
    </row>
    <row r="593" spans="1:16" ht="12.75">
      <c r="A593" s="4">
        <v>591</v>
      </c>
      <c r="B593" s="5">
        <f t="shared" si="101"/>
        <v>10.314895879286487</v>
      </c>
      <c r="C593" s="6">
        <f t="shared" si="102"/>
        <v>-0.7771459614569705</v>
      </c>
      <c r="D593" s="4">
        <f t="shared" si="99"/>
        <v>831</v>
      </c>
      <c r="E593" s="5">
        <f t="shared" si="103"/>
        <v>14.503686084072879</v>
      </c>
      <c r="F593" s="6">
        <f t="shared" si="104"/>
        <v>0.9335804264972019</v>
      </c>
      <c r="G593" s="4">
        <f t="shared" si="100"/>
        <v>711</v>
      </c>
      <c r="H593" s="5">
        <f t="shared" si="105"/>
        <v>12.409290981679684</v>
      </c>
      <c r="I593" s="6">
        <f t="shared" si="106"/>
        <v>-0.15643446504023048</v>
      </c>
      <c r="J593" s="5">
        <f t="shared" si="107"/>
        <v>0.1564344650402314</v>
      </c>
      <c r="L593" s="4">
        <v>591</v>
      </c>
      <c r="M593" s="5">
        <f t="shared" si="108"/>
        <v>10.314895879286487</v>
      </c>
      <c r="N593" s="6">
        <f t="shared" si="109"/>
        <v>-0.7771459614569705</v>
      </c>
      <c r="O593" s="8">
        <f>IF('Sinus (gesamt)'!$J$22&lt;&gt;"",SIN(RADIANS(L593*'Sinus (gesamt)'!$F$22/50))*'Sinus (gesamt)'!$F$21/100,"")</f>
      </c>
      <c r="P593" s="9">
        <f>IF('Sinus (gesamt)'!$J$21&lt;&gt;"",N593+SIN(RADIANS(L593*'Sinus (gesamt)'!$F$22/50))*'Sinus (gesamt)'!$F$21/100,"")</f>
        <v>-0.7191904118796264</v>
      </c>
    </row>
    <row r="594" spans="1:16" ht="12.75">
      <c r="A594" s="4">
        <v>592</v>
      </c>
      <c r="B594" s="5">
        <f t="shared" si="101"/>
        <v>10.332349171806431</v>
      </c>
      <c r="C594" s="6">
        <f t="shared" si="102"/>
        <v>-0.7880107536067219</v>
      </c>
      <c r="D594" s="4">
        <f t="shared" si="99"/>
        <v>832</v>
      </c>
      <c r="E594" s="5">
        <f t="shared" si="103"/>
        <v>14.521139376592823</v>
      </c>
      <c r="F594" s="6">
        <f t="shared" si="104"/>
        <v>0.9271838545667872</v>
      </c>
      <c r="G594" s="4">
        <f t="shared" si="100"/>
        <v>712</v>
      </c>
      <c r="H594" s="5">
        <f t="shared" si="105"/>
        <v>12.426744274199626</v>
      </c>
      <c r="I594" s="6">
        <f t="shared" si="106"/>
        <v>-0.13917310096006613</v>
      </c>
      <c r="J594" s="5">
        <f t="shared" si="107"/>
        <v>0.1391731009600653</v>
      </c>
      <c r="L594" s="4">
        <v>592</v>
      </c>
      <c r="M594" s="5">
        <f t="shared" si="108"/>
        <v>10.332349171806431</v>
      </c>
      <c r="N594" s="6">
        <f t="shared" si="109"/>
        <v>-0.7880107536067219</v>
      </c>
      <c r="O594" s="8">
        <f>IF('Sinus (gesamt)'!$J$22&lt;&gt;"",SIN(RADIANS(L594*'Sinus (gesamt)'!$F$22/50))*'Sinus (gesamt)'!$F$21/100,"")</f>
      </c>
      <c r="P594" s="9">
        <f>IF('Sinus (gesamt)'!$J$21&lt;&gt;"",N594+SIN(RADIANS(L594*'Sinus (gesamt)'!$F$22/50))*'Sinus (gesamt)'!$F$21/100,"")</f>
        <v>-0.7289222884259895</v>
      </c>
    </row>
    <row r="595" spans="1:16" ht="12.75">
      <c r="A595" s="4">
        <v>593</v>
      </c>
      <c r="B595" s="5">
        <f t="shared" si="101"/>
        <v>10.349802464326375</v>
      </c>
      <c r="C595" s="6">
        <f t="shared" si="102"/>
        <v>-0.7986355100472933</v>
      </c>
      <c r="D595" s="4">
        <f t="shared" si="99"/>
        <v>833</v>
      </c>
      <c r="E595" s="5">
        <f t="shared" si="103"/>
        <v>14.538592669112765</v>
      </c>
      <c r="F595" s="6">
        <f t="shared" si="104"/>
        <v>0.9205048534524406</v>
      </c>
      <c r="G595" s="4">
        <f t="shared" si="100"/>
        <v>713</v>
      </c>
      <c r="H595" s="5">
        <f t="shared" si="105"/>
        <v>12.44419756671957</v>
      </c>
      <c r="I595" s="6">
        <f t="shared" si="106"/>
        <v>-0.12186934340514748</v>
      </c>
      <c r="J595" s="5">
        <f t="shared" si="107"/>
        <v>0.12186934340514732</v>
      </c>
      <c r="L595" s="4">
        <v>593</v>
      </c>
      <c r="M595" s="5">
        <f t="shared" si="108"/>
        <v>10.349802464326375</v>
      </c>
      <c r="N595" s="6">
        <f t="shared" si="109"/>
        <v>-0.7986355100472933</v>
      </c>
      <c r="O595" s="8">
        <f>IF('Sinus (gesamt)'!$J$22&lt;&gt;"",SIN(RADIANS(L595*'Sinus (gesamt)'!$F$22/50))*'Sinus (gesamt)'!$F$21/100,"")</f>
      </c>
      <c r="P595" s="9">
        <f>IF('Sinus (gesamt)'!$J$21&lt;&gt;"",N595+SIN(RADIANS(L595*'Sinus (gesamt)'!$F$22/50))*'Sinus (gesamt)'!$F$21/100,"")</f>
        <v>-0.7388638281617885</v>
      </c>
    </row>
    <row r="596" spans="1:16" ht="12.75">
      <c r="A596" s="4">
        <v>594</v>
      </c>
      <c r="B596" s="5">
        <f t="shared" si="101"/>
        <v>10.367255756846317</v>
      </c>
      <c r="C596" s="6">
        <f t="shared" si="102"/>
        <v>-0.8090169943749472</v>
      </c>
      <c r="D596" s="4">
        <f t="shared" si="99"/>
        <v>834</v>
      </c>
      <c r="E596" s="5">
        <f t="shared" si="103"/>
        <v>14.556045961632709</v>
      </c>
      <c r="F596" s="6">
        <f t="shared" si="104"/>
        <v>0.9135454576426009</v>
      </c>
      <c r="G596" s="4">
        <f t="shared" si="100"/>
        <v>714</v>
      </c>
      <c r="H596" s="5">
        <f t="shared" si="105"/>
        <v>12.461650859239512</v>
      </c>
      <c r="I596" s="6">
        <f t="shared" si="106"/>
        <v>-0.10452846326765454</v>
      </c>
      <c r="J596" s="5">
        <f t="shared" si="107"/>
        <v>0.10452846326765364</v>
      </c>
      <c r="L596" s="4">
        <v>594</v>
      </c>
      <c r="M596" s="5">
        <f t="shared" si="108"/>
        <v>10.367255756846317</v>
      </c>
      <c r="N596" s="6">
        <f t="shared" si="109"/>
        <v>-0.8090169943749472</v>
      </c>
      <c r="O596" s="8">
        <f>IF('Sinus (gesamt)'!$J$22&lt;&gt;"",SIN(RADIANS(L596*'Sinus (gesamt)'!$F$22/50))*'Sinus (gesamt)'!$F$21/100,"")</f>
      </c>
      <c r="P596" s="9">
        <f>IF('Sinus (gesamt)'!$J$21&lt;&gt;"",N596+SIN(RADIANS(L596*'Sinus (gesamt)'!$F$22/50))*'Sinus (gesamt)'!$F$21/100,"")</f>
        <v>-0.7490169943749472</v>
      </c>
    </row>
    <row r="597" spans="1:16" ht="12.75">
      <c r="A597" s="4">
        <v>595</v>
      </c>
      <c r="B597" s="5">
        <f t="shared" si="101"/>
        <v>10.384709049366261</v>
      </c>
      <c r="C597" s="6">
        <f t="shared" si="102"/>
        <v>-0.8191520442889919</v>
      </c>
      <c r="D597" s="4">
        <f t="shared" si="99"/>
        <v>835</v>
      </c>
      <c r="E597" s="5">
        <f t="shared" si="103"/>
        <v>14.573499254152651</v>
      </c>
      <c r="F597" s="6">
        <f t="shared" si="104"/>
        <v>0.9063077870366504</v>
      </c>
      <c r="G597" s="4">
        <f t="shared" si="100"/>
        <v>715</v>
      </c>
      <c r="H597" s="5">
        <f t="shared" si="105"/>
        <v>12.479104151759456</v>
      </c>
      <c r="I597" s="6">
        <f t="shared" si="106"/>
        <v>-0.08715574274765855</v>
      </c>
      <c r="J597" s="5">
        <f t="shared" si="107"/>
        <v>0.08715574274765847</v>
      </c>
      <c r="L597" s="4">
        <v>595</v>
      </c>
      <c r="M597" s="5">
        <f t="shared" si="108"/>
        <v>10.384709049366261</v>
      </c>
      <c r="N597" s="6">
        <f t="shared" si="109"/>
        <v>-0.8191520442889919</v>
      </c>
      <c r="O597" s="8">
        <f>IF('Sinus (gesamt)'!$J$22&lt;&gt;"",SIN(RADIANS(L597*'Sinus (gesamt)'!$F$22/50))*'Sinus (gesamt)'!$F$21/100,"")</f>
      </c>
      <c r="P597" s="9">
        <f>IF('Sinus (gesamt)'!$J$21&lt;&gt;"",N597+SIN(RADIANS(L597*'Sinus (gesamt)'!$F$22/50))*'Sinus (gesamt)'!$F$21/100,"")</f>
        <v>-0.7593803624034872</v>
      </c>
    </row>
    <row r="598" spans="1:16" ht="12.75">
      <c r="A598" s="4">
        <v>596</v>
      </c>
      <c r="B598" s="5">
        <f t="shared" si="101"/>
        <v>10.402162341886203</v>
      </c>
      <c r="C598" s="6">
        <f t="shared" si="102"/>
        <v>-0.8290375725550413</v>
      </c>
      <c r="D598" s="4">
        <f t="shared" si="99"/>
        <v>836</v>
      </c>
      <c r="E598" s="5">
        <f t="shared" si="103"/>
        <v>14.590952546672595</v>
      </c>
      <c r="F598" s="6">
        <f t="shared" si="104"/>
        <v>0.8987940462991671</v>
      </c>
      <c r="G598" s="4">
        <f t="shared" si="100"/>
        <v>716</v>
      </c>
      <c r="H598" s="5">
        <f t="shared" si="105"/>
        <v>12.4965574442794</v>
      </c>
      <c r="I598" s="6">
        <f t="shared" si="106"/>
        <v>-0.069756473744125</v>
      </c>
      <c r="J598" s="5">
        <f t="shared" si="107"/>
        <v>0.06975647374412586</v>
      </c>
      <c r="L598" s="4">
        <v>596</v>
      </c>
      <c r="M598" s="5">
        <f t="shared" si="108"/>
        <v>10.402162341886203</v>
      </c>
      <c r="N598" s="6">
        <f t="shared" si="109"/>
        <v>-0.8290375725550413</v>
      </c>
      <c r="O598" s="8">
        <f>IF('Sinus (gesamt)'!$J$22&lt;&gt;"",SIN(RADIANS(L598*'Sinus (gesamt)'!$F$22/50))*'Sinus (gesamt)'!$F$21/100,"")</f>
      </c>
      <c r="P598" s="9">
        <f>IF('Sinus (gesamt)'!$J$21&lt;&gt;"",N598+SIN(RADIANS(L598*'Sinus (gesamt)'!$F$22/50))*'Sinus (gesamt)'!$F$21/100,"")</f>
        <v>-0.7699491073743088</v>
      </c>
    </row>
    <row r="599" spans="1:16" ht="12.75">
      <c r="A599" s="4">
        <v>597</v>
      </c>
      <c r="B599" s="5">
        <f t="shared" si="101"/>
        <v>10.419615634406147</v>
      </c>
      <c r="C599" s="6">
        <f t="shared" si="102"/>
        <v>-0.8386705679454239</v>
      </c>
      <c r="D599" s="4">
        <f t="shared" si="99"/>
        <v>837</v>
      </c>
      <c r="E599" s="5">
        <f t="shared" si="103"/>
        <v>14.608405839192539</v>
      </c>
      <c r="F599" s="6">
        <f t="shared" si="104"/>
        <v>0.8910065241883677</v>
      </c>
      <c r="G599" s="4">
        <f t="shared" si="100"/>
        <v>717</v>
      </c>
      <c r="H599" s="5">
        <f t="shared" si="105"/>
        <v>12.514010736799342</v>
      </c>
      <c r="I599" s="6">
        <f t="shared" si="106"/>
        <v>-0.05233595624294462</v>
      </c>
      <c r="J599" s="5">
        <f t="shared" si="107"/>
        <v>0.05233595624294374</v>
      </c>
      <c r="L599" s="4">
        <v>597</v>
      </c>
      <c r="M599" s="5">
        <f t="shared" si="108"/>
        <v>10.419615634406147</v>
      </c>
      <c r="N599" s="6">
        <f t="shared" si="109"/>
        <v>-0.8386705679454239</v>
      </c>
      <c r="O599" s="8">
        <f>IF('Sinus (gesamt)'!$J$22&lt;&gt;"",SIN(RADIANS(L599*'Sinus (gesamt)'!$F$22/50))*'Sinus (gesamt)'!$F$21/100,"")</f>
      </c>
      <c r="P599" s="9">
        <f>IF('Sinus (gesamt)'!$J$21&lt;&gt;"",N599+SIN(RADIANS(L599*'Sinus (gesamt)'!$F$22/50))*'Sinus (gesamt)'!$F$21/100,"")</f>
        <v>-0.7807150183680799</v>
      </c>
    </row>
    <row r="600" spans="1:16" ht="12.75">
      <c r="A600" s="4">
        <v>598</v>
      </c>
      <c r="B600" s="5">
        <f t="shared" si="101"/>
        <v>10.437068926926091</v>
      </c>
      <c r="C600" s="6">
        <f t="shared" si="102"/>
        <v>-0.8480480961564263</v>
      </c>
      <c r="D600" s="4">
        <f t="shared" si="99"/>
        <v>838</v>
      </c>
      <c r="E600" s="5">
        <f t="shared" si="103"/>
        <v>14.625859131712481</v>
      </c>
      <c r="F600" s="6">
        <f t="shared" si="104"/>
        <v>0.8829475928589273</v>
      </c>
      <c r="G600" s="4">
        <f t="shared" si="100"/>
        <v>718</v>
      </c>
      <c r="H600" s="5">
        <f t="shared" si="105"/>
        <v>12.531464029319286</v>
      </c>
      <c r="I600" s="6">
        <f t="shared" si="106"/>
        <v>-0.034899496702501066</v>
      </c>
      <c r="J600" s="5">
        <f t="shared" si="107"/>
        <v>0.03489949670250103</v>
      </c>
      <c r="L600" s="4">
        <v>598</v>
      </c>
      <c r="M600" s="5">
        <f t="shared" si="108"/>
        <v>10.437068926926091</v>
      </c>
      <c r="N600" s="6">
        <f t="shared" si="109"/>
        <v>-0.8480480961564263</v>
      </c>
      <c r="O600" s="8">
        <f>IF('Sinus (gesamt)'!$J$22&lt;&gt;"",SIN(RADIANS(L600*'Sinus (gesamt)'!$F$22/50))*'Sinus (gesamt)'!$F$21/100,"")</f>
      </c>
      <c r="P600" s="9">
        <f>IF('Sinus (gesamt)'!$J$21&lt;&gt;"",N600+SIN(RADIANS(L600*'Sinus (gesamt)'!$F$22/50))*'Sinus (gesamt)'!$F$21/100,"")</f>
        <v>-0.7916665389092717</v>
      </c>
    </row>
    <row r="601" spans="1:16" ht="12.75">
      <c r="A601" s="4">
        <v>599</v>
      </c>
      <c r="B601" s="5">
        <f t="shared" si="101"/>
        <v>10.454522219446034</v>
      </c>
      <c r="C601" s="6">
        <f t="shared" si="102"/>
        <v>-0.857167300702112</v>
      </c>
      <c r="D601" s="4">
        <f t="shared" si="99"/>
        <v>839</v>
      </c>
      <c r="E601" s="5">
        <f t="shared" si="103"/>
        <v>14.643312424232425</v>
      </c>
      <c r="F601" s="6">
        <f t="shared" si="104"/>
        <v>0.8746197071393959</v>
      </c>
      <c r="G601" s="4">
        <f t="shared" si="100"/>
        <v>719</v>
      </c>
      <c r="H601" s="5">
        <f t="shared" si="105"/>
        <v>12.54891732183923</v>
      </c>
      <c r="I601" s="6">
        <f t="shared" si="106"/>
        <v>-0.01745240643728292</v>
      </c>
      <c r="J601" s="5">
        <f t="shared" si="107"/>
        <v>0.01745240643728385</v>
      </c>
      <c r="L601" s="4">
        <v>599</v>
      </c>
      <c r="M601" s="5">
        <f t="shared" si="108"/>
        <v>10.454522219446034</v>
      </c>
      <c r="N601" s="6">
        <f t="shared" si="109"/>
        <v>-0.857167300702112</v>
      </c>
      <c r="O601" s="8">
        <f>IF('Sinus (gesamt)'!$J$22&lt;&gt;"",SIN(RADIANS(L601*'Sinus (gesamt)'!$F$22/50))*'Sinus (gesamt)'!$F$21/100,"")</f>
      </c>
      <c r="P601" s="9">
        <f>IF('Sinus (gesamt)'!$J$21&lt;&gt;"",N601+SIN(RADIANS(L601*'Sinus (gesamt)'!$F$22/50))*'Sinus (gesamt)'!$F$21/100,"")</f>
        <v>-0.8027888334799129</v>
      </c>
    </row>
    <row r="602" spans="1:16" ht="12.75">
      <c r="A602" s="4">
        <v>600</v>
      </c>
      <c r="B602" s="5">
        <f t="shared" si="101"/>
        <v>10.471975511965978</v>
      </c>
      <c r="C602" s="6">
        <f t="shared" si="102"/>
        <v>-0.8660254037844387</v>
      </c>
      <c r="D602" s="4">
        <f t="shared" si="99"/>
        <v>840</v>
      </c>
      <c r="E602" s="5">
        <f t="shared" si="103"/>
        <v>14.660765716752369</v>
      </c>
      <c r="F602" s="6">
        <f t="shared" si="104"/>
        <v>0.8660254037844384</v>
      </c>
      <c r="G602" s="4">
        <f t="shared" si="100"/>
        <v>720</v>
      </c>
      <c r="H602" s="5">
        <f t="shared" si="105"/>
        <v>12.566370614359172</v>
      </c>
      <c r="I602" s="6">
        <f t="shared" si="106"/>
        <v>-4.90059381963448E-16</v>
      </c>
      <c r="J602" s="5">
        <f t="shared" si="107"/>
        <v>0</v>
      </c>
      <c r="L602" s="4">
        <v>600</v>
      </c>
      <c r="M602" s="5">
        <f t="shared" si="108"/>
        <v>10.471975511965978</v>
      </c>
      <c r="N602" s="6">
        <f t="shared" si="109"/>
        <v>-0.8660254037844387</v>
      </c>
      <c r="O602" s="8">
        <f>IF('Sinus (gesamt)'!$J$22&lt;&gt;"",SIN(RADIANS(L602*'Sinus (gesamt)'!$F$22/50))*'Sinus (gesamt)'!$F$21/100,"")</f>
      </c>
      <c r="P602" s="9">
        <f>IF('Sinus (gesamt)'!$J$21&lt;&gt;"",N602+SIN(RADIANS(L602*'Sinus (gesamt)'!$F$22/50))*'Sinus (gesamt)'!$F$21/100,"")</f>
        <v>-0.8140638795573722</v>
      </c>
    </row>
    <row r="603" spans="1:16" ht="12.75">
      <c r="A603" s="4">
        <v>601</v>
      </c>
      <c r="B603" s="5">
        <f t="shared" si="101"/>
        <v>10.48942880448592</v>
      </c>
      <c r="C603" s="6">
        <f t="shared" si="102"/>
        <v>-0.8746197071393954</v>
      </c>
      <c r="D603" s="4">
        <f t="shared" si="99"/>
        <v>841</v>
      </c>
      <c r="E603" s="5">
        <f t="shared" si="103"/>
        <v>14.678219009272311</v>
      </c>
      <c r="F603" s="6">
        <f t="shared" si="104"/>
        <v>0.8571673007021126</v>
      </c>
      <c r="G603" s="4">
        <f t="shared" si="100"/>
        <v>721</v>
      </c>
      <c r="H603" s="5">
        <f t="shared" si="105"/>
        <v>12.583823906879116</v>
      </c>
      <c r="I603" s="6">
        <f t="shared" si="106"/>
        <v>0.017452406437283713</v>
      </c>
      <c r="J603" s="5">
        <f t="shared" si="107"/>
        <v>-0.017452406437282852</v>
      </c>
      <c r="L603" s="4">
        <v>601</v>
      </c>
      <c r="M603" s="5">
        <f t="shared" si="108"/>
        <v>10.48942880448592</v>
      </c>
      <c r="N603" s="6">
        <f t="shared" si="109"/>
        <v>-0.8746197071393954</v>
      </c>
      <c r="O603" s="8">
        <f>IF('Sinus (gesamt)'!$J$22&lt;&gt;"",SIN(RADIANS(L603*'Sinus (gesamt)'!$F$22/50))*'Sinus (gesamt)'!$F$21/100,"")</f>
      </c>
      <c r="P603" s="9">
        <f>IF('Sinus (gesamt)'!$J$21&lt;&gt;"",N603+SIN(RADIANS(L603*'Sinus (gesamt)'!$F$22/50))*'Sinus (gesamt)'!$F$21/100,"")</f>
        <v>-0.8254705844820559</v>
      </c>
    </row>
    <row r="604" spans="1:16" ht="12.75">
      <c r="A604" s="4">
        <v>602</v>
      </c>
      <c r="B604" s="5">
        <f t="shared" si="101"/>
        <v>10.506882097005864</v>
      </c>
      <c r="C604" s="6">
        <f t="shared" si="102"/>
        <v>-0.8829475928589269</v>
      </c>
      <c r="D604" s="4">
        <f t="shared" si="99"/>
        <v>842</v>
      </c>
      <c r="E604" s="5">
        <f t="shared" si="103"/>
        <v>14.695672301792255</v>
      </c>
      <c r="F604" s="6">
        <f t="shared" si="104"/>
        <v>0.8480480961564258</v>
      </c>
      <c r="G604" s="4">
        <f t="shared" si="100"/>
        <v>722</v>
      </c>
      <c r="H604" s="5">
        <f t="shared" si="105"/>
        <v>12.601277199399059</v>
      </c>
      <c r="I604" s="6">
        <f t="shared" si="106"/>
        <v>0.03489949670250009</v>
      </c>
      <c r="J604" s="5">
        <f t="shared" si="107"/>
        <v>-0.03489949670250103</v>
      </c>
      <c r="L604" s="4">
        <v>602</v>
      </c>
      <c r="M604" s="5">
        <f t="shared" si="108"/>
        <v>10.506882097005864</v>
      </c>
      <c r="N604" s="6">
        <f t="shared" si="109"/>
        <v>-0.8829475928589269</v>
      </c>
      <c r="O604" s="8">
        <f>IF('Sinus (gesamt)'!$J$22&lt;&gt;"",SIN(RADIANS(L604*'Sinus (gesamt)'!$F$22/50))*'Sinus (gesamt)'!$F$21/100,"")</f>
      </c>
      <c r="P604" s="9">
        <f>IF('Sinus (gesamt)'!$J$21&lt;&gt;"",N604+SIN(RADIANS(L604*'Sinus (gesamt)'!$F$22/50))*'Sinus (gesamt)'!$F$21/100,"")</f>
        <v>-0.8369849262717881</v>
      </c>
    </row>
    <row r="605" spans="1:16" ht="12.75">
      <c r="A605" s="4">
        <v>603</v>
      </c>
      <c r="B605" s="5">
        <f t="shared" si="101"/>
        <v>10.524335389525808</v>
      </c>
      <c r="C605" s="6">
        <f t="shared" si="102"/>
        <v>-0.8910065241883681</v>
      </c>
      <c r="D605" s="4">
        <f t="shared" si="99"/>
        <v>843</v>
      </c>
      <c r="E605" s="5">
        <f t="shared" si="103"/>
        <v>14.713125594312197</v>
      </c>
      <c r="F605" s="6">
        <f t="shared" si="104"/>
        <v>0.8386705679454245</v>
      </c>
      <c r="G605" s="4">
        <f t="shared" si="100"/>
        <v>723</v>
      </c>
      <c r="H605" s="5">
        <f t="shared" si="105"/>
        <v>12.618730491919003</v>
      </c>
      <c r="I605" s="6">
        <f t="shared" si="106"/>
        <v>0.05233595624294364</v>
      </c>
      <c r="J605" s="5">
        <f t="shared" si="107"/>
        <v>-0.052335956242943626</v>
      </c>
      <c r="L605" s="4">
        <v>603</v>
      </c>
      <c r="M605" s="5">
        <f t="shared" si="108"/>
        <v>10.524335389525808</v>
      </c>
      <c r="N605" s="6">
        <f t="shared" si="109"/>
        <v>-0.8910065241883681</v>
      </c>
      <c r="O605" s="8">
        <f>IF('Sinus (gesamt)'!$J$22&lt;&gt;"",SIN(RADIANS(L605*'Sinus (gesamt)'!$F$22/50))*'Sinus (gesamt)'!$F$21/100,"")</f>
      </c>
      <c r="P605" s="9">
        <f>IF('Sinus (gesamt)'!$J$21&lt;&gt;"",N605+SIN(RADIANS(L605*'Sinus (gesamt)'!$F$22/50))*'Sinus (gesamt)'!$F$21/100,"")</f>
        <v>-0.8485801173171752</v>
      </c>
    </row>
    <row r="606" spans="1:16" ht="12.75">
      <c r="A606" s="4">
        <v>604</v>
      </c>
      <c r="B606" s="5">
        <f t="shared" si="101"/>
        <v>10.54178868204575</v>
      </c>
      <c r="C606" s="6">
        <f t="shared" si="102"/>
        <v>-0.8987940462991667</v>
      </c>
      <c r="D606" s="4">
        <f t="shared" si="99"/>
        <v>844</v>
      </c>
      <c r="E606" s="5">
        <f t="shared" si="103"/>
        <v>14.730578886832141</v>
      </c>
      <c r="F606" s="6">
        <f t="shared" si="104"/>
        <v>0.8290375725550418</v>
      </c>
      <c r="G606" s="4">
        <f t="shared" si="100"/>
        <v>724</v>
      </c>
      <c r="H606" s="5">
        <f t="shared" si="105"/>
        <v>12.636183784438947</v>
      </c>
      <c r="I606" s="6">
        <f t="shared" si="106"/>
        <v>0.06975647374412579</v>
      </c>
      <c r="J606" s="5">
        <f t="shared" si="107"/>
        <v>-0.06975647374412486</v>
      </c>
      <c r="L606" s="4">
        <v>604</v>
      </c>
      <c r="M606" s="5">
        <f t="shared" si="108"/>
        <v>10.54178868204575</v>
      </c>
      <c r="N606" s="6">
        <f t="shared" si="109"/>
        <v>-0.8987940462991667</v>
      </c>
      <c r="O606" s="8">
        <f>IF('Sinus (gesamt)'!$J$22&lt;&gt;"",SIN(RADIANS(L606*'Sinus (gesamt)'!$F$22/50))*'Sinus (gesamt)'!$F$21/100,"")</f>
      </c>
      <c r="P606" s="9">
        <f>IF('Sinus (gesamt)'!$J$21&lt;&gt;"",N606+SIN(RADIANS(L606*'Sinus (gesamt)'!$F$22/50))*'Sinus (gesamt)'!$F$21/100,"")</f>
        <v>-0.8602267897179745</v>
      </c>
    </row>
    <row r="607" spans="1:16" ht="12.75">
      <c r="A607" s="4">
        <v>605</v>
      </c>
      <c r="B607" s="5">
        <f t="shared" si="101"/>
        <v>10.559241974565694</v>
      </c>
      <c r="C607" s="6">
        <f t="shared" si="102"/>
        <v>-0.90630778703665</v>
      </c>
      <c r="D607" s="4">
        <f t="shared" si="99"/>
        <v>845</v>
      </c>
      <c r="E607" s="5">
        <f t="shared" si="103"/>
        <v>14.748032179352085</v>
      </c>
      <c r="F607" s="6">
        <f t="shared" si="104"/>
        <v>0.8191520442889915</v>
      </c>
      <c r="G607" s="4">
        <f t="shared" si="100"/>
        <v>725</v>
      </c>
      <c r="H607" s="5">
        <f t="shared" si="105"/>
        <v>12.653637076958889</v>
      </c>
      <c r="I607" s="6">
        <f t="shared" si="106"/>
        <v>0.08715574274765758</v>
      </c>
      <c r="J607" s="5">
        <f t="shared" si="107"/>
        <v>-0.08715574274765858</v>
      </c>
      <c r="L607" s="4">
        <v>605</v>
      </c>
      <c r="M607" s="5">
        <f t="shared" si="108"/>
        <v>10.559241974565694</v>
      </c>
      <c r="N607" s="6">
        <f t="shared" si="109"/>
        <v>-0.90630778703665</v>
      </c>
      <c r="O607" s="8">
        <f>IF('Sinus (gesamt)'!$J$22&lt;&gt;"",SIN(RADIANS(L607*'Sinus (gesamt)'!$F$22/50))*'Sinus (gesamt)'!$F$21/100,"")</f>
      </c>
      <c r="P607" s="9">
        <f>IF('Sinus (gesamt)'!$J$21&lt;&gt;"",N607+SIN(RADIANS(L607*'Sinus (gesamt)'!$F$22/50))*'Sinus (gesamt)'!$F$21/100,"")</f>
        <v>-0.8718932008555873</v>
      </c>
    </row>
    <row r="608" spans="1:16" ht="12.75">
      <c r="A608" s="4">
        <v>606</v>
      </c>
      <c r="B608" s="5">
        <f t="shared" si="101"/>
        <v>10.576695267085636</v>
      </c>
      <c r="C608" s="6">
        <f t="shared" si="102"/>
        <v>-0.9135454576426005</v>
      </c>
      <c r="D608" s="4">
        <f t="shared" si="99"/>
        <v>846</v>
      </c>
      <c r="E608" s="5">
        <f t="shared" si="103"/>
        <v>14.765485471872028</v>
      </c>
      <c r="F608" s="6">
        <f t="shared" si="104"/>
        <v>0.8090169943749478</v>
      </c>
      <c r="G608" s="4">
        <f t="shared" si="100"/>
        <v>726</v>
      </c>
      <c r="H608" s="5">
        <f t="shared" si="105"/>
        <v>12.671090369478833</v>
      </c>
      <c r="I608" s="6">
        <f t="shared" si="106"/>
        <v>0.10452846326765357</v>
      </c>
      <c r="J608" s="5">
        <f t="shared" si="107"/>
        <v>-0.10452846326765275</v>
      </c>
      <c r="L608" s="4">
        <v>606</v>
      </c>
      <c r="M608" s="5">
        <f t="shared" si="108"/>
        <v>10.576695267085636</v>
      </c>
      <c r="N608" s="6">
        <f t="shared" si="109"/>
        <v>-0.9135454576426005</v>
      </c>
      <c r="O608" s="8">
        <f>IF('Sinus (gesamt)'!$J$22&lt;&gt;"",SIN(RADIANS(L608*'Sinus (gesamt)'!$F$22/50))*'Sinus (gesamt)'!$F$21/100,"")</f>
      </c>
      <c r="P608" s="9">
        <f>IF('Sinus (gesamt)'!$J$21&lt;&gt;"",N608+SIN(RADIANS(L608*'Sinus (gesamt)'!$F$22/50))*'Sinus (gesamt)'!$F$21/100,"")</f>
        <v>-0.8835454576426005</v>
      </c>
    </row>
    <row r="609" spans="1:16" ht="12.75">
      <c r="A609" s="4">
        <v>607</v>
      </c>
      <c r="B609" s="5">
        <f t="shared" si="101"/>
        <v>10.59414855960558</v>
      </c>
      <c r="C609" s="6">
        <f t="shared" si="102"/>
        <v>-0.9205048534524402</v>
      </c>
      <c r="D609" s="4">
        <f t="shared" si="99"/>
        <v>847</v>
      </c>
      <c r="E609" s="5">
        <f t="shared" si="103"/>
        <v>14.782938764391972</v>
      </c>
      <c r="F609" s="6">
        <f t="shared" si="104"/>
        <v>0.7986355100472928</v>
      </c>
      <c r="G609" s="4">
        <f t="shared" si="100"/>
        <v>727</v>
      </c>
      <c r="H609" s="5">
        <f t="shared" si="105"/>
        <v>12.688543661998775</v>
      </c>
      <c r="I609" s="6">
        <f t="shared" si="106"/>
        <v>0.1218693434051465</v>
      </c>
      <c r="J609" s="5">
        <f t="shared" si="107"/>
        <v>-0.12186934340514732</v>
      </c>
      <c r="L609" s="4">
        <v>607</v>
      </c>
      <c r="M609" s="5">
        <f t="shared" si="108"/>
        <v>10.59414855960558</v>
      </c>
      <c r="N609" s="6">
        <f t="shared" si="109"/>
        <v>-0.9205048534524402</v>
      </c>
      <c r="O609" s="8">
        <f>IF('Sinus (gesamt)'!$J$22&lt;&gt;"",SIN(RADIANS(L609*'Sinus (gesamt)'!$F$22/50))*'Sinus (gesamt)'!$F$21/100,"")</f>
      </c>
      <c r="P609" s="9">
        <f>IF('Sinus (gesamt)'!$J$21&lt;&gt;"",N609+SIN(RADIANS(L609*'Sinus (gesamt)'!$F$22/50))*'Sinus (gesamt)'!$F$21/100,"")</f>
        <v>-0.895147757747998</v>
      </c>
    </row>
    <row r="610" spans="1:16" ht="12.75">
      <c r="A610" s="4">
        <v>608</v>
      </c>
      <c r="B610" s="5">
        <f t="shared" si="101"/>
        <v>10.611601852125524</v>
      </c>
      <c r="C610" s="6">
        <f t="shared" si="102"/>
        <v>-0.9271838545667875</v>
      </c>
      <c r="D610" s="4">
        <f t="shared" si="99"/>
        <v>848</v>
      </c>
      <c r="E610" s="5">
        <f t="shared" si="103"/>
        <v>14.800392056911914</v>
      </c>
      <c r="F610" s="6">
        <f t="shared" si="104"/>
        <v>0.7880107536067226</v>
      </c>
      <c r="G610" s="4">
        <f t="shared" si="100"/>
        <v>728</v>
      </c>
      <c r="H610" s="5">
        <f t="shared" si="105"/>
        <v>12.705996954518719</v>
      </c>
      <c r="I610" s="6">
        <f t="shared" si="106"/>
        <v>0.13917310096006516</v>
      </c>
      <c r="J610" s="5">
        <f t="shared" si="107"/>
        <v>-0.13917310096006497</v>
      </c>
      <c r="L610" s="4">
        <v>608</v>
      </c>
      <c r="M610" s="5">
        <f t="shared" si="108"/>
        <v>10.611601852125524</v>
      </c>
      <c r="N610" s="6">
        <f t="shared" si="109"/>
        <v>-0.9271838545667875</v>
      </c>
      <c r="O610" s="8">
        <f>IF('Sinus (gesamt)'!$J$22&lt;&gt;"",SIN(RADIANS(L610*'Sinus (gesamt)'!$F$22/50))*'Sinus (gesamt)'!$F$21/100,"")</f>
      </c>
      <c r="P610" s="9">
        <f>IF('Sinus (gesamt)'!$J$21&lt;&gt;"",N610+SIN(RADIANS(L610*'Sinus (gesamt)'!$F$22/50))*'Sinus (gesamt)'!$F$21/100,"")</f>
        <v>-0.9066626459672475</v>
      </c>
    </row>
    <row r="611" spans="1:16" ht="12.75">
      <c r="A611" s="4">
        <v>609</v>
      </c>
      <c r="B611" s="5">
        <f t="shared" si="101"/>
        <v>10.629055144645466</v>
      </c>
      <c r="C611" s="6">
        <f t="shared" si="102"/>
        <v>-0.9335804264972015</v>
      </c>
      <c r="D611" s="4">
        <f t="shared" si="99"/>
        <v>849</v>
      </c>
      <c r="E611" s="5">
        <f t="shared" si="103"/>
        <v>14.817845349431858</v>
      </c>
      <c r="F611" s="6">
        <f t="shared" si="104"/>
        <v>0.777145961456971</v>
      </c>
      <c r="G611" s="4">
        <f t="shared" si="100"/>
        <v>729</v>
      </c>
      <c r="H611" s="5">
        <f t="shared" si="105"/>
        <v>12.723450247038663</v>
      </c>
      <c r="I611" s="6">
        <f t="shared" si="106"/>
        <v>0.15643446504023126</v>
      </c>
      <c r="J611" s="5">
        <f t="shared" si="107"/>
        <v>-0.1564344650402305</v>
      </c>
      <c r="L611" s="4">
        <v>609</v>
      </c>
      <c r="M611" s="5">
        <f t="shared" si="108"/>
        <v>10.629055144645466</v>
      </c>
      <c r="N611" s="6">
        <f t="shared" si="109"/>
        <v>-0.9335804264972015</v>
      </c>
      <c r="O611" s="8">
        <f>IF('Sinus (gesamt)'!$J$22&lt;&gt;"",SIN(RADIANS(L611*'Sinus (gesamt)'!$F$22/50))*'Sinus (gesamt)'!$F$21/100,"")</f>
      </c>
      <c r="P611" s="9">
        <f>IF('Sinus (gesamt)'!$J$21&lt;&gt;"",N611+SIN(RADIANS(L611*'Sinus (gesamt)'!$F$22/50))*'Sinus (gesamt)'!$F$21/100,"")</f>
        <v>-0.9180512837910503</v>
      </c>
    </row>
    <row r="612" spans="1:16" ht="12.75">
      <c r="A612" s="4">
        <v>610</v>
      </c>
      <c r="B612" s="5">
        <f t="shared" si="101"/>
        <v>10.64650843716541</v>
      </c>
      <c r="C612" s="6">
        <f t="shared" si="102"/>
        <v>-0.9396926207859084</v>
      </c>
      <c r="D612" s="4">
        <f t="shared" si="99"/>
        <v>850</v>
      </c>
      <c r="E612" s="5">
        <f t="shared" si="103"/>
        <v>14.835298641951802</v>
      </c>
      <c r="F612" s="6">
        <f t="shared" si="104"/>
        <v>0.7660444431189778</v>
      </c>
      <c r="G612" s="4">
        <f t="shared" si="100"/>
        <v>730</v>
      </c>
      <c r="H612" s="5">
        <f t="shared" si="105"/>
        <v>12.740903539558605</v>
      </c>
      <c r="I612" s="6">
        <f t="shared" si="106"/>
        <v>0.17364817766692967</v>
      </c>
      <c r="J612" s="5">
        <f t="shared" si="107"/>
        <v>-0.17364817766693064</v>
      </c>
      <c r="L612" s="4">
        <v>610</v>
      </c>
      <c r="M612" s="5">
        <f t="shared" si="108"/>
        <v>10.64650843716541</v>
      </c>
      <c r="N612" s="6">
        <f t="shared" si="109"/>
        <v>-0.9396926207859084</v>
      </c>
      <c r="O612" s="8">
        <f>IF('Sinus (gesamt)'!$J$22&lt;&gt;"",SIN(RADIANS(L612*'Sinus (gesamt)'!$F$22/50))*'Sinus (gesamt)'!$F$21/100,"")</f>
      </c>
      <c r="P612" s="9">
        <f>IF('Sinus (gesamt)'!$J$21&lt;&gt;"",N612+SIN(RADIANS(L612*'Sinus (gesamt)'!$F$22/50))*'Sinus (gesamt)'!$F$21/100,"")</f>
        <v>-0.9292737301258925</v>
      </c>
    </row>
    <row r="613" spans="1:16" ht="12.75">
      <c r="A613" s="4">
        <v>611</v>
      </c>
      <c r="B613" s="5">
        <f t="shared" si="101"/>
        <v>10.663961729685354</v>
      </c>
      <c r="C613" s="6">
        <f t="shared" si="102"/>
        <v>-0.9455185755993171</v>
      </c>
      <c r="D613" s="4">
        <f t="shared" si="99"/>
        <v>851</v>
      </c>
      <c r="E613" s="5">
        <f t="shared" si="103"/>
        <v>14.852751934471744</v>
      </c>
      <c r="F613" s="6">
        <f t="shared" si="104"/>
        <v>0.7547095802227725</v>
      </c>
      <c r="G613" s="4">
        <f t="shared" si="100"/>
        <v>731</v>
      </c>
      <c r="H613" s="5">
        <f t="shared" si="105"/>
        <v>12.75835683207855</v>
      </c>
      <c r="I613" s="6">
        <f t="shared" si="106"/>
        <v>0.1908089953765448</v>
      </c>
      <c r="J613" s="5">
        <f t="shared" si="107"/>
        <v>-0.1908089953765446</v>
      </c>
      <c r="L613" s="4">
        <v>611</v>
      </c>
      <c r="M613" s="5">
        <f t="shared" si="108"/>
        <v>10.663961729685354</v>
      </c>
      <c r="N613" s="6">
        <f t="shared" si="109"/>
        <v>-0.9455185755993171</v>
      </c>
      <c r="O613" s="8">
        <f>IF('Sinus (gesamt)'!$J$22&lt;&gt;"",SIN(RADIANS(L613*'Sinus (gesamt)'!$F$22/50))*'Sinus (gesamt)'!$F$21/100,"")</f>
      </c>
      <c r="P613" s="9">
        <f>IF('Sinus (gesamt)'!$J$21&lt;&gt;"",N613+SIN(RADIANS(L613*'Sinus (gesamt)'!$F$22/50))*'Sinus (gesamt)'!$F$21/100,"")</f>
        <v>-0.9402892310344574</v>
      </c>
    </row>
    <row r="614" spans="1:16" ht="12.75">
      <c r="A614" s="4">
        <v>612</v>
      </c>
      <c r="B614" s="5">
        <f t="shared" si="101"/>
        <v>10.681415022205297</v>
      </c>
      <c r="C614" s="6">
        <f t="shared" si="102"/>
        <v>-0.9510565162951534</v>
      </c>
      <c r="D614" s="4">
        <f t="shared" si="99"/>
        <v>852</v>
      </c>
      <c r="E614" s="5">
        <f t="shared" si="103"/>
        <v>14.870205226991688</v>
      </c>
      <c r="F614" s="6">
        <f t="shared" si="104"/>
        <v>0.7431448254773942</v>
      </c>
      <c r="G614" s="4">
        <f t="shared" si="100"/>
        <v>732</v>
      </c>
      <c r="H614" s="5">
        <f t="shared" si="105"/>
        <v>12.775810124598491</v>
      </c>
      <c r="I614" s="6">
        <f t="shared" si="106"/>
        <v>0.20791169081775826</v>
      </c>
      <c r="J614" s="5">
        <f t="shared" si="107"/>
        <v>-0.20791169081775918</v>
      </c>
      <c r="L614" s="4">
        <v>612</v>
      </c>
      <c r="M614" s="5">
        <f t="shared" si="108"/>
        <v>10.681415022205297</v>
      </c>
      <c r="N614" s="6">
        <f t="shared" si="109"/>
        <v>-0.9510565162951534</v>
      </c>
      <c r="O614" s="8">
        <f>IF('Sinus (gesamt)'!$J$22&lt;&gt;"",SIN(RADIANS(L614*'Sinus (gesamt)'!$F$22/50))*'Sinus (gesamt)'!$F$21/100,"")</f>
      </c>
      <c r="P614" s="9">
        <f>IF('Sinus (gesamt)'!$J$21&lt;&gt;"",N614+SIN(RADIANS(L614*'Sinus (gesamt)'!$F$22/50))*'Sinus (gesamt)'!$F$21/100,"")</f>
        <v>-0.9510565162951535</v>
      </c>
    </row>
    <row r="615" spans="1:16" ht="12.75">
      <c r="A615" s="4">
        <v>613</v>
      </c>
      <c r="B615" s="5">
        <f t="shared" si="101"/>
        <v>10.69886831472524</v>
      </c>
      <c r="C615" s="6">
        <f t="shared" si="102"/>
        <v>-0.9563047559630355</v>
      </c>
      <c r="D615" s="4">
        <f t="shared" si="99"/>
        <v>853</v>
      </c>
      <c r="E615" s="5">
        <f t="shared" si="103"/>
        <v>14.88765851951163</v>
      </c>
      <c r="F615" s="6">
        <f t="shared" si="104"/>
        <v>0.7313537016191712</v>
      </c>
      <c r="G615" s="4">
        <f t="shared" si="100"/>
        <v>733</v>
      </c>
      <c r="H615" s="5">
        <f t="shared" si="105"/>
        <v>12.793263417118435</v>
      </c>
      <c r="I615" s="6">
        <f t="shared" si="106"/>
        <v>0.22495105434386461</v>
      </c>
      <c r="J615" s="5">
        <f t="shared" si="107"/>
        <v>-0.2249510543438643</v>
      </c>
      <c r="L615" s="4">
        <v>613</v>
      </c>
      <c r="M615" s="5">
        <f t="shared" si="108"/>
        <v>10.69886831472524</v>
      </c>
      <c r="N615" s="6">
        <f t="shared" si="109"/>
        <v>-0.9563047559630355</v>
      </c>
      <c r="O615" s="8">
        <f>IF('Sinus (gesamt)'!$J$22&lt;&gt;"",SIN(RADIANS(L615*'Sinus (gesamt)'!$F$22/50))*'Sinus (gesamt)'!$F$21/100,"")</f>
      </c>
      <c r="P615" s="9">
        <f>IF('Sinus (gesamt)'!$J$21&lt;&gt;"",N615+SIN(RADIANS(L615*'Sinus (gesamt)'!$F$22/50))*'Sinus (gesamt)'!$F$21/100,"")</f>
        <v>-0.961534100527895</v>
      </c>
    </row>
    <row r="616" spans="1:16" ht="12.75">
      <c r="A616" s="4">
        <v>614</v>
      </c>
      <c r="B616" s="5">
        <f t="shared" si="101"/>
        <v>10.716321607245183</v>
      </c>
      <c r="C616" s="6">
        <f t="shared" si="102"/>
        <v>-0.9612616959383187</v>
      </c>
      <c r="D616" s="4">
        <f t="shared" si="99"/>
        <v>854</v>
      </c>
      <c r="E616" s="5">
        <f t="shared" si="103"/>
        <v>14.905111812031574</v>
      </c>
      <c r="F616" s="6">
        <f t="shared" si="104"/>
        <v>0.7193398003386514</v>
      </c>
      <c r="G616" s="4">
        <f t="shared" si="100"/>
        <v>734</v>
      </c>
      <c r="H616" s="5">
        <f t="shared" si="105"/>
        <v>12.81071670963838</v>
      </c>
      <c r="I616" s="6">
        <f t="shared" si="106"/>
        <v>0.241921895599668</v>
      </c>
      <c r="J616" s="5">
        <f t="shared" si="107"/>
        <v>-0.24192189559966726</v>
      </c>
      <c r="L616" s="4">
        <v>614</v>
      </c>
      <c r="M616" s="5">
        <f t="shared" si="108"/>
        <v>10.716321607245183</v>
      </c>
      <c r="N616" s="6">
        <f t="shared" si="109"/>
        <v>-0.9612616959383187</v>
      </c>
      <c r="O616" s="8">
        <f>IF('Sinus (gesamt)'!$J$22&lt;&gt;"",SIN(RADIANS(L616*'Sinus (gesamt)'!$F$22/50))*'Sinus (gesamt)'!$F$21/100,"")</f>
      </c>
      <c r="P616" s="9">
        <f>IF('Sinus (gesamt)'!$J$21&lt;&gt;"",N616+SIN(RADIANS(L616*'Sinus (gesamt)'!$F$22/50))*'Sinus (gesamt)'!$F$21/100,"")</f>
        <v>-0.9716805865983343</v>
      </c>
    </row>
    <row r="617" spans="1:16" ht="12.75">
      <c r="A617" s="4">
        <v>615</v>
      </c>
      <c r="B617" s="5">
        <f t="shared" si="101"/>
        <v>10.733774899765127</v>
      </c>
      <c r="C617" s="6">
        <f t="shared" si="102"/>
        <v>-0.9659258262890682</v>
      </c>
      <c r="D617" s="4">
        <f t="shared" si="99"/>
        <v>855</v>
      </c>
      <c r="E617" s="5">
        <f t="shared" si="103"/>
        <v>14.922565104551518</v>
      </c>
      <c r="F617" s="6">
        <f t="shared" si="104"/>
        <v>0.7071067811865474</v>
      </c>
      <c r="G617" s="4">
        <f t="shared" si="100"/>
        <v>735</v>
      </c>
      <c r="H617" s="5">
        <f t="shared" si="105"/>
        <v>12.828170002158322</v>
      </c>
      <c r="I617" s="6">
        <f t="shared" si="106"/>
        <v>0.25881904510252</v>
      </c>
      <c r="J617" s="5">
        <f t="shared" si="107"/>
        <v>-0.25881904510252085</v>
      </c>
      <c r="L617" s="4">
        <v>615</v>
      </c>
      <c r="M617" s="5">
        <f t="shared" si="108"/>
        <v>10.733774899765127</v>
      </c>
      <c r="N617" s="6">
        <f t="shared" si="109"/>
        <v>-0.9659258262890682</v>
      </c>
      <c r="O617" s="8">
        <f>IF('Sinus (gesamt)'!$J$22&lt;&gt;"",SIN(RADIANS(L617*'Sinus (gesamt)'!$F$22/50))*'Sinus (gesamt)'!$F$21/100,"")</f>
      </c>
      <c r="P617" s="9">
        <f>IF('Sinus (gesamt)'!$J$21&lt;&gt;"",N617+SIN(RADIANS(L617*'Sinus (gesamt)'!$F$22/50))*'Sinus (gesamt)'!$F$21/100,"")</f>
        <v>-0.9814549689952192</v>
      </c>
    </row>
    <row r="618" spans="1:16" ht="12.75">
      <c r="A618" s="4">
        <v>616</v>
      </c>
      <c r="B618" s="5">
        <f t="shared" si="101"/>
        <v>10.75122819228507</v>
      </c>
      <c r="C618" s="6">
        <f t="shared" si="102"/>
        <v>-0.9702957262759966</v>
      </c>
      <c r="D618" s="4">
        <f t="shared" si="99"/>
        <v>856</v>
      </c>
      <c r="E618" s="5">
        <f t="shared" si="103"/>
        <v>14.94001839707146</v>
      </c>
      <c r="F618" s="6">
        <f t="shared" si="104"/>
        <v>0.6946583704589978</v>
      </c>
      <c r="G618" s="4">
        <f t="shared" si="100"/>
        <v>736</v>
      </c>
      <c r="H618" s="5">
        <f t="shared" si="105"/>
        <v>12.845623294678266</v>
      </c>
      <c r="I618" s="6">
        <f t="shared" si="106"/>
        <v>0.2756373558169991</v>
      </c>
      <c r="J618" s="5">
        <f t="shared" si="107"/>
        <v>-0.2756373558169988</v>
      </c>
      <c r="L618" s="4">
        <v>616</v>
      </c>
      <c r="M618" s="5">
        <f t="shared" si="108"/>
        <v>10.75122819228507</v>
      </c>
      <c r="N618" s="6">
        <f t="shared" si="109"/>
        <v>-0.9702957262759966</v>
      </c>
      <c r="O618" s="8">
        <f>IF('Sinus (gesamt)'!$J$22&lt;&gt;"",SIN(RADIANS(L618*'Sinus (gesamt)'!$F$22/50))*'Sinus (gesamt)'!$F$21/100,"")</f>
      </c>
      <c r="P618" s="9">
        <f>IF('Sinus (gesamt)'!$J$21&lt;&gt;"",N618+SIN(RADIANS(L618*'Sinus (gesamt)'!$F$22/50))*'Sinus (gesamt)'!$F$21/100,"")</f>
        <v>-0.9908169348755368</v>
      </c>
    </row>
    <row r="619" spans="1:16" ht="12.75">
      <c r="A619" s="4">
        <v>617</v>
      </c>
      <c r="B619" s="5">
        <f t="shared" si="101"/>
        <v>10.768681484805013</v>
      </c>
      <c r="C619" s="6">
        <f t="shared" si="102"/>
        <v>-0.9743700647852351</v>
      </c>
      <c r="D619" s="4">
        <f aca="true" t="shared" si="110" ref="D619:D682">A619+240</f>
        <v>857</v>
      </c>
      <c r="E619" s="5">
        <f t="shared" si="103"/>
        <v>14.957471689591404</v>
      </c>
      <c r="F619" s="6">
        <f t="shared" si="104"/>
        <v>0.6819983600624986</v>
      </c>
      <c r="G619" s="4">
        <f aca="true" t="shared" si="111" ref="G619:G682">A619+120</f>
        <v>737</v>
      </c>
      <c r="H619" s="5">
        <f t="shared" si="105"/>
        <v>12.86307658719821</v>
      </c>
      <c r="I619" s="6">
        <f t="shared" si="106"/>
        <v>0.29237170472273727</v>
      </c>
      <c r="J619" s="5">
        <f t="shared" si="107"/>
        <v>-0.29237170472273655</v>
      </c>
      <c r="L619" s="4">
        <v>617</v>
      </c>
      <c r="M619" s="5">
        <f t="shared" si="108"/>
        <v>10.768681484805013</v>
      </c>
      <c r="N619" s="6">
        <f t="shared" si="109"/>
        <v>-0.9743700647852351</v>
      </c>
      <c r="O619" s="8">
        <f>IF('Sinus (gesamt)'!$J$22&lt;&gt;"",SIN(RADIANS(L619*'Sinus (gesamt)'!$F$22/50))*'Sinus (gesamt)'!$F$21/100,"")</f>
      </c>
      <c r="P619" s="9">
        <f>IF('Sinus (gesamt)'!$J$21&lt;&gt;"",N619+SIN(RADIANS(L619*'Sinus (gesamt)'!$F$22/50))*'Sinus (gesamt)'!$F$21/100,"")</f>
        <v>-0.999727160489677</v>
      </c>
    </row>
    <row r="620" spans="1:16" ht="12.75">
      <c r="A620" s="4">
        <v>618</v>
      </c>
      <c r="B620" s="5">
        <f t="shared" si="101"/>
        <v>10.786134777324957</v>
      </c>
      <c r="C620" s="6">
        <f t="shared" si="102"/>
        <v>-0.9781476007338057</v>
      </c>
      <c r="D620" s="4">
        <f t="shared" si="110"/>
        <v>858</v>
      </c>
      <c r="E620" s="5">
        <f t="shared" si="103"/>
        <v>14.974924982111348</v>
      </c>
      <c r="F620" s="6">
        <f t="shared" si="104"/>
        <v>0.6691306063588578</v>
      </c>
      <c r="G620" s="4">
        <f t="shared" si="111"/>
        <v>738</v>
      </c>
      <c r="H620" s="5">
        <f t="shared" si="105"/>
        <v>12.880529879718152</v>
      </c>
      <c r="I620" s="6">
        <f t="shared" si="106"/>
        <v>0.30901699437494695</v>
      </c>
      <c r="J620" s="5">
        <f t="shared" si="107"/>
        <v>-0.3090169943749479</v>
      </c>
      <c r="L620" s="4">
        <v>618</v>
      </c>
      <c r="M620" s="5">
        <f t="shared" si="108"/>
        <v>10.786134777324957</v>
      </c>
      <c r="N620" s="6">
        <f t="shared" si="109"/>
        <v>-0.9781476007338057</v>
      </c>
      <c r="O620" s="8">
        <f>IF('Sinus (gesamt)'!$J$22&lt;&gt;"",SIN(RADIANS(L620*'Sinus (gesamt)'!$F$22/50))*'Sinus (gesamt)'!$F$21/100,"")</f>
      </c>
      <c r="P620" s="9">
        <f>IF('Sinus (gesamt)'!$J$21&lt;&gt;"",N620+SIN(RADIANS(L620*'Sinus (gesamt)'!$F$22/50))*'Sinus (gesamt)'!$F$21/100,"")</f>
        <v>-1.0081476007338055</v>
      </c>
    </row>
    <row r="621" spans="1:16" ht="12.75">
      <c r="A621" s="4">
        <v>619</v>
      </c>
      <c r="B621" s="5">
        <f t="shared" si="101"/>
        <v>10.8035880698449</v>
      </c>
      <c r="C621" s="6">
        <f t="shared" si="102"/>
        <v>-0.9816271834476638</v>
      </c>
      <c r="D621" s="4">
        <f t="shared" si="110"/>
        <v>859</v>
      </c>
      <c r="E621" s="5">
        <f t="shared" si="103"/>
        <v>14.99237827463129</v>
      </c>
      <c r="F621" s="6">
        <f t="shared" si="104"/>
        <v>0.6560590289905076</v>
      </c>
      <c r="G621" s="4">
        <f t="shared" si="111"/>
        <v>739</v>
      </c>
      <c r="H621" s="5">
        <f t="shared" si="105"/>
        <v>12.897983172238096</v>
      </c>
      <c r="I621" s="6">
        <f t="shared" si="106"/>
        <v>0.32556815445715687</v>
      </c>
      <c r="J621" s="5">
        <f t="shared" si="107"/>
        <v>-0.32556815445715614</v>
      </c>
      <c r="L621" s="4">
        <v>619</v>
      </c>
      <c r="M621" s="5">
        <f t="shared" si="108"/>
        <v>10.8035880698449</v>
      </c>
      <c r="N621" s="6">
        <f t="shared" si="109"/>
        <v>-0.9816271834476638</v>
      </c>
      <c r="O621" s="8">
        <f>IF('Sinus (gesamt)'!$J$22&lt;&gt;"",SIN(RADIANS(L621*'Sinus (gesamt)'!$F$22/50))*'Sinus (gesamt)'!$F$21/100,"")</f>
      </c>
      <c r="P621" s="9">
        <f>IF('Sinus (gesamt)'!$J$21&lt;&gt;"",N621+SIN(RADIANS(L621*'Sinus (gesamt)'!$F$22/50))*'Sinus (gesamt)'!$F$21/100,"")</f>
        <v>-1.0160417696287267</v>
      </c>
    </row>
    <row r="622" spans="1:16" ht="12.75">
      <c r="A622" s="4">
        <v>620</v>
      </c>
      <c r="B622" s="5">
        <f t="shared" si="101"/>
        <v>10.821041362364843</v>
      </c>
      <c r="C622" s="6">
        <f t="shared" si="102"/>
        <v>-0.984807753012208</v>
      </c>
      <c r="D622" s="4">
        <f t="shared" si="110"/>
        <v>860</v>
      </c>
      <c r="E622" s="5">
        <f t="shared" si="103"/>
        <v>15.009831567151235</v>
      </c>
      <c r="F622" s="6">
        <f t="shared" si="104"/>
        <v>0.6427876096865391</v>
      </c>
      <c r="G622" s="4">
        <f t="shared" si="111"/>
        <v>740</v>
      </c>
      <c r="H622" s="5">
        <f t="shared" si="105"/>
        <v>12.915436464758038</v>
      </c>
      <c r="I622" s="6">
        <f t="shared" si="106"/>
        <v>0.3420201433256679</v>
      </c>
      <c r="J622" s="5">
        <f t="shared" si="107"/>
        <v>-0.3420201433256689</v>
      </c>
      <c r="L622" s="4">
        <v>620</v>
      </c>
      <c r="M622" s="5">
        <f t="shared" si="108"/>
        <v>10.821041362364843</v>
      </c>
      <c r="N622" s="6">
        <f t="shared" si="109"/>
        <v>-0.984807753012208</v>
      </c>
      <c r="O622" s="8">
        <f>IF('Sinus (gesamt)'!$J$22&lt;&gt;"",SIN(RADIANS(L622*'Sinus (gesamt)'!$F$22/50))*'Sinus (gesamt)'!$F$21/100,"")</f>
      </c>
      <c r="P622" s="9">
        <f>IF('Sinus (gesamt)'!$J$21&lt;&gt;"",N622+SIN(RADIANS(L622*'Sinus (gesamt)'!$F$22/50))*'Sinus (gesamt)'!$F$21/100,"")</f>
        <v>-1.0233750095934004</v>
      </c>
    </row>
    <row r="623" spans="1:16" ht="12.75">
      <c r="A623" s="4">
        <v>621</v>
      </c>
      <c r="B623" s="5">
        <f t="shared" si="101"/>
        <v>10.838494654884787</v>
      </c>
      <c r="C623" s="6">
        <f t="shared" si="102"/>
        <v>-0.9876883405951378</v>
      </c>
      <c r="D623" s="4">
        <f t="shared" si="110"/>
        <v>861</v>
      </c>
      <c r="E623" s="5">
        <f t="shared" si="103"/>
        <v>15.027284859671177</v>
      </c>
      <c r="F623" s="6">
        <f t="shared" si="104"/>
        <v>0.6293203910498382</v>
      </c>
      <c r="G623" s="4">
        <f t="shared" si="111"/>
        <v>741</v>
      </c>
      <c r="H623" s="5">
        <f t="shared" si="105"/>
        <v>12.932889757277982</v>
      </c>
      <c r="I623" s="6">
        <f t="shared" si="106"/>
        <v>0.3583679495453001</v>
      </c>
      <c r="J623" s="5">
        <f t="shared" si="107"/>
        <v>-0.3583679495452996</v>
      </c>
      <c r="L623" s="4">
        <v>621</v>
      </c>
      <c r="M623" s="5">
        <f t="shared" si="108"/>
        <v>10.838494654884787</v>
      </c>
      <c r="N623" s="6">
        <f t="shared" si="109"/>
        <v>-0.9876883405951378</v>
      </c>
      <c r="O623" s="8">
        <f>IF('Sinus (gesamt)'!$J$22&lt;&gt;"",SIN(RADIANS(L623*'Sinus (gesamt)'!$F$22/50))*'Sinus (gesamt)'!$F$21/100,"")</f>
      </c>
      <c r="P623" s="9">
        <f>IF('Sinus (gesamt)'!$J$21&lt;&gt;"",N623+SIN(RADIANS(L623*'Sinus (gesamt)'!$F$22/50))*'Sinus (gesamt)'!$F$21/100,"")</f>
        <v>-1.0301147474663306</v>
      </c>
    </row>
    <row r="624" spans="1:16" ht="12.75">
      <c r="A624" s="4">
        <v>622</v>
      </c>
      <c r="B624" s="5">
        <f t="shared" si="101"/>
        <v>10.85594794740473</v>
      </c>
      <c r="C624" s="6">
        <f t="shared" si="102"/>
        <v>-0.9902680687415703</v>
      </c>
      <c r="D624" s="4">
        <f t="shared" si="110"/>
        <v>862</v>
      </c>
      <c r="E624" s="5">
        <f t="shared" si="103"/>
        <v>15.04473815219112</v>
      </c>
      <c r="F624" s="6">
        <f t="shared" si="104"/>
        <v>0.6156614753256584</v>
      </c>
      <c r="G624" s="4">
        <f t="shared" si="111"/>
        <v>742</v>
      </c>
      <c r="H624" s="5">
        <f t="shared" si="105"/>
        <v>12.950343049797926</v>
      </c>
      <c r="I624" s="6">
        <f t="shared" si="106"/>
        <v>0.37460659341591246</v>
      </c>
      <c r="J624" s="5">
        <f t="shared" si="107"/>
        <v>-0.37460659341591185</v>
      </c>
      <c r="L624" s="4">
        <v>622</v>
      </c>
      <c r="M624" s="5">
        <f t="shared" si="108"/>
        <v>10.85594794740473</v>
      </c>
      <c r="N624" s="6">
        <f t="shared" si="109"/>
        <v>-0.9902680687415703</v>
      </c>
      <c r="O624" s="8">
        <f>IF('Sinus (gesamt)'!$J$22&lt;&gt;"",SIN(RADIANS(L624*'Sinus (gesamt)'!$F$22/50))*'Sinus (gesamt)'!$F$21/100,"")</f>
      </c>
      <c r="P624" s="9">
        <f>IF('Sinus (gesamt)'!$J$21&lt;&gt;"",N624+SIN(RADIANS(L624*'Sinus (gesamt)'!$F$22/50))*'Sinus (gesamt)'!$F$21/100,"")</f>
        <v>-1.0362307353287088</v>
      </c>
    </row>
    <row r="625" spans="1:16" ht="12.75">
      <c r="A625" s="4">
        <v>623</v>
      </c>
      <c r="B625" s="5">
        <f t="shared" si="101"/>
        <v>10.873401239924673</v>
      </c>
      <c r="C625" s="6">
        <f t="shared" si="102"/>
        <v>-0.9925461516413221</v>
      </c>
      <c r="D625" s="4">
        <f t="shared" si="110"/>
        <v>863</v>
      </c>
      <c r="E625" s="5">
        <f t="shared" si="103"/>
        <v>15.062191444711065</v>
      </c>
      <c r="F625" s="6">
        <f t="shared" si="104"/>
        <v>0.6018150231520479</v>
      </c>
      <c r="G625" s="4">
        <f t="shared" si="111"/>
        <v>743</v>
      </c>
      <c r="H625" s="5">
        <f t="shared" si="105"/>
        <v>12.967796342317868</v>
      </c>
      <c r="I625" s="6">
        <f t="shared" si="106"/>
        <v>0.3907311284892732</v>
      </c>
      <c r="J625" s="5">
        <f t="shared" si="107"/>
        <v>-0.39073112848927416</v>
      </c>
      <c r="L625" s="4">
        <v>623</v>
      </c>
      <c r="M625" s="5">
        <f t="shared" si="108"/>
        <v>10.873401239924673</v>
      </c>
      <c r="N625" s="6">
        <f t="shared" si="109"/>
        <v>-0.9925461516413221</v>
      </c>
      <c r="O625" s="8">
        <f>IF('Sinus (gesamt)'!$J$22&lt;&gt;"",SIN(RADIANS(L625*'Sinus (gesamt)'!$F$22/50))*'Sinus (gesamt)'!$F$21/100,"")</f>
      </c>
      <c r="P625" s="9">
        <f>IF('Sinus (gesamt)'!$J$21&lt;&gt;"",N625+SIN(RADIANS(L625*'Sinus (gesamt)'!$F$22/50))*'Sinus (gesamt)'!$F$21/100,"")</f>
        <v>-1.0416952742986616</v>
      </c>
    </row>
    <row r="626" spans="1:16" ht="12.75">
      <c r="A626" s="4">
        <v>624</v>
      </c>
      <c r="B626" s="5">
        <f t="shared" si="101"/>
        <v>10.890854532444616</v>
      </c>
      <c r="C626" s="6">
        <f t="shared" si="102"/>
        <v>-0.9945218953682732</v>
      </c>
      <c r="D626" s="4">
        <f t="shared" si="110"/>
        <v>864</v>
      </c>
      <c r="E626" s="5">
        <f t="shared" si="103"/>
        <v>15.079644737231007</v>
      </c>
      <c r="F626" s="6">
        <f t="shared" si="104"/>
        <v>0.5877852522924736</v>
      </c>
      <c r="G626" s="4">
        <f t="shared" si="111"/>
        <v>744</v>
      </c>
      <c r="H626" s="5">
        <f t="shared" si="105"/>
        <v>12.985249634837812</v>
      </c>
      <c r="I626" s="6">
        <f t="shared" si="106"/>
        <v>0.40673664307580026</v>
      </c>
      <c r="J626" s="5">
        <f t="shared" si="107"/>
        <v>-0.4067366430757996</v>
      </c>
      <c r="L626" s="4">
        <v>624</v>
      </c>
      <c r="M626" s="5">
        <f t="shared" si="108"/>
        <v>10.890854532444616</v>
      </c>
      <c r="N626" s="6">
        <f t="shared" si="109"/>
        <v>-0.9945218953682732</v>
      </c>
      <c r="O626" s="8">
        <f>IF('Sinus (gesamt)'!$J$22&lt;&gt;"",SIN(RADIANS(L626*'Sinus (gesamt)'!$F$22/50))*'Sinus (gesamt)'!$F$21/100,"")</f>
      </c>
      <c r="P626" s="9">
        <f>IF('Sinus (gesamt)'!$J$21&lt;&gt;"",N626+SIN(RADIANS(L626*'Sinus (gesamt)'!$F$22/50))*'Sinus (gesamt)'!$F$21/100,"")</f>
        <v>-1.0464834195953394</v>
      </c>
    </row>
    <row r="627" spans="1:16" ht="12.75">
      <c r="A627" s="4">
        <v>625</v>
      </c>
      <c r="B627" s="5">
        <f t="shared" si="101"/>
        <v>10.90830782496456</v>
      </c>
      <c r="C627" s="6">
        <f t="shared" si="102"/>
        <v>-0.9961946980917455</v>
      </c>
      <c r="D627" s="4">
        <f t="shared" si="110"/>
        <v>865</v>
      </c>
      <c r="E627" s="5">
        <f t="shared" si="103"/>
        <v>15.097098029750951</v>
      </c>
      <c r="F627" s="6">
        <f t="shared" si="104"/>
        <v>0.573576436351046</v>
      </c>
      <c r="G627" s="4">
        <f t="shared" si="111"/>
        <v>745</v>
      </c>
      <c r="H627" s="5">
        <f t="shared" si="105"/>
        <v>13.002702927357754</v>
      </c>
      <c r="I627" s="6">
        <f t="shared" si="106"/>
        <v>0.42261826174069855</v>
      </c>
      <c r="J627" s="5">
        <f t="shared" si="107"/>
        <v>-0.4226182617406995</v>
      </c>
      <c r="L627" s="4">
        <v>625</v>
      </c>
      <c r="M627" s="5">
        <f t="shared" si="108"/>
        <v>10.90830782496456</v>
      </c>
      <c r="N627" s="6">
        <f t="shared" si="109"/>
        <v>-0.9961946980917455</v>
      </c>
      <c r="O627" s="8">
        <f>IF('Sinus (gesamt)'!$J$22&lt;&gt;"",SIN(RADIANS(L627*'Sinus (gesamt)'!$F$22/50))*'Sinus (gesamt)'!$F$21/100,"")</f>
      </c>
      <c r="P627" s="9">
        <f>IF('Sinus (gesamt)'!$J$21&lt;&gt;"",N627+SIN(RADIANS(L627*'Sinus (gesamt)'!$F$22/50))*'Sinus (gesamt)'!$F$21/100,"")</f>
        <v>-1.0505731653139445</v>
      </c>
    </row>
    <row r="628" spans="1:16" ht="12.75">
      <c r="A628" s="4">
        <v>626</v>
      </c>
      <c r="B628" s="5">
        <f t="shared" si="101"/>
        <v>10.925761117484504</v>
      </c>
      <c r="C628" s="6">
        <f t="shared" si="102"/>
        <v>-0.9975640502598243</v>
      </c>
      <c r="D628" s="4">
        <f t="shared" si="110"/>
        <v>866</v>
      </c>
      <c r="E628" s="5">
        <f t="shared" si="103"/>
        <v>15.114551322270893</v>
      </c>
      <c r="F628" s="6">
        <f t="shared" si="104"/>
        <v>0.5591929034707477</v>
      </c>
      <c r="G628" s="4">
        <f t="shared" si="111"/>
        <v>746</v>
      </c>
      <c r="H628" s="5">
        <f t="shared" si="105"/>
        <v>13.020156219877698</v>
      </c>
      <c r="I628" s="6">
        <f t="shared" si="106"/>
        <v>0.4383711467890771</v>
      </c>
      <c r="J628" s="5">
        <f t="shared" si="107"/>
        <v>-0.4383711467890766</v>
      </c>
      <c r="L628" s="4">
        <v>626</v>
      </c>
      <c r="M628" s="5">
        <f t="shared" si="108"/>
        <v>10.925761117484504</v>
      </c>
      <c r="N628" s="6">
        <f t="shared" si="109"/>
        <v>-0.9975640502598243</v>
      </c>
      <c r="O628" s="8">
        <f>IF('Sinus (gesamt)'!$J$22&lt;&gt;"",SIN(RADIANS(L628*'Sinus (gesamt)'!$F$22/50))*'Sinus (gesamt)'!$F$21/100,"")</f>
      </c>
      <c r="P628" s="9">
        <f>IF('Sinus (gesamt)'!$J$21&lt;&gt;"",N628+SIN(RADIANS(L628*'Sinus (gesamt)'!$F$22/50))*'Sinus (gesamt)'!$F$21/100,"")</f>
        <v>-1.0539456075069786</v>
      </c>
    </row>
    <row r="629" spans="1:16" ht="12.75">
      <c r="A629" s="4">
        <v>627</v>
      </c>
      <c r="B629" s="5">
        <f t="shared" si="101"/>
        <v>10.943214410004446</v>
      </c>
      <c r="C629" s="6">
        <f t="shared" si="102"/>
        <v>-0.9986295347545738</v>
      </c>
      <c r="D629" s="4">
        <f t="shared" si="110"/>
        <v>867</v>
      </c>
      <c r="E629" s="5">
        <f t="shared" si="103"/>
        <v>15.132004614790837</v>
      </c>
      <c r="F629" s="6">
        <f t="shared" si="104"/>
        <v>0.5446390350150273</v>
      </c>
      <c r="G629" s="4">
        <f t="shared" si="111"/>
        <v>747</v>
      </c>
      <c r="H629" s="5">
        <f t="shared" si="105"/>
        <v>13.037609512397642</v>
      </c>
      <c r="I629" s="6">
        <f t="shared" si="106"/>
        <v>0.45399049973954714</v>
      </c>
      <c r="J629" s="5">
        <f t="shared" si="107"/>
        <v>-0.4539904997395465</v>
      </c>
      <c r="L629" s="4">
        <v>627</v>
      </c>
      <c r="M629" s="5">
        <f t="shared" si="108"/>
        <v>10.943214410004446</v>
      </c>
      <c r="N629" s="6">
        <f t="shared" si="109"/>
        <v>-0.9986295347545738</v>
      </c>
      <c r="O629" s="8">
        <f>IF('Sinus (gesamt)'!$J$22&lt;&gt;"",SIN(RADIANS(L629*'Sinus (gesamt)'!$F$22/50))*'Sinus (gesamt)'!$F$21/100,"")</f>
      </c>
      <c r="P629" s="9">
        <f>IF('Sinus (gesamt)'!$J$21&lt;&gt;"",N629+SIN(RADIANS(L629*'Sinus (gesamt)'!$F$22/50))*'Sinus (gesamt)'!$F$21/100,"")</f>
        <v>-1.056585084331918</v>
      </c>
    </row>
    <row r="630" spans="1:16" ht="12.75">
      <c r="A630" s="4">
        <v>628</v>
      </c>
      <c r="B630" s="5">
        <f t="shared" si="101"/>
        <v>10.96066770252439</v>
      </c>
      <c r="C630" s="6">
        <f t="shared" si="102"/>
        <v>-0.9993908270190958</v>
      </c>
      <c r="D630" s="4">
        <f t="shared" si="110"/>
        <v>868</v>
      </c>
      <c r="E630" s="5">
        <f t="shared" si="103"/>
        <v>15.149457907310781</v>
      </c>
      <c r="F630" s="6">
        <f t="shared" si="104"/>
        <v>0.5299192642332046</v>
      </c>
      <c r="G630" s="4">
        <f t="shared" si="111"/>
        <v>748</v>
      </c>
      <c r="H630" s="5">
        <f t="shared" si="105"/>
        <v>13.055062804917585</v>
      </c>
      <c r="I630" s="6">
        <f t="shared" si="106"/>
        <v>0.46947156278589014</v>
      </c>
      <c r="J630" s="5">
        <f t="shared" si="107"/>
        <v>-0.4694715627858912</v>
      </c>
      <c r="L630" s="4">
        <v>628</v>
      </c>
      <c r="M630" s="5">
        <f t="shared" si="108"/>
        <v>10.96066770252439</v>
      </c>
      <c r="N630" s="6">
        <f t="shared" si="109"/>
        <v>-0.9993908270190958</v>
      </c>
      <c r="O630" s="8">
        <f>IF('Sinus (gesamt)'!$J$22&lt;&gt;"",SIN(RADIANS(L630*'Sinus (gesamt)'!$F$22/50))*'Sinus (gesamt)'!$F$21/100,"")</f>
      </c>
      <c r="P630" s="9">
        <f>IF('Sinus (gesamt)'!$J$21&lt;&gt;"",N630+SIN(RADIANS(L630*'Sinus (gesamt)'!$F$22/50))*'Sinus (gesamt)'!$F$21/100,"")</f>
        <v>-1.0584792921998283</v>
      </c>
    </row>
    <row r="631" spans="1:16" ht="12.75">
      <c r="A631" s="4">
        <v>629</v>
      </c>
      <c r="B631" s="5">
        <f t="shared" si="101"/>
        <v>10.978120995044334</v>
      </c>
      <c r="C631" s="6">
        <f t="shared" si="102"/>
        <v>-0.9998476951563913</v>
      </c>
      <c r="D631" s="4">
        <f t="shared" si="110"/>
        <v>869</v>
      </c>
      <c r="E631" s="5">
        <f t="shared" si="103"/>
        <v>15.166911199830723</v>
      </c>
      <c r="F631" s="6">
        <f t="shared" si="104"/>
        <v>0.5150380749100548</v>
      </c>
      <c r="G631" s="4">
        <f t="shared" si="111"/>
        <v>749</v>
      </c>
      <c r="H631" s="5">
        <f t="shared" si="105"/>
        <v>13.072516097437529</v>
      </c>
      <c r="I631" s="6">
        <f t="shared" si="106"/>
        <v>0.484809620246337</v>
      </c>
      <c r="J631" s="5">
        <f t="shared" si="107"/>
        <v>-0.48480962024633645</v>
      </c>
      <c r="L631" s="4">
        <v>629</v>
      </c>
      <c r="M631" s="5">
        <f t="shared" si="108"/>
        <v>10.978120995044334</v>
      </c>
      <c r="N631" s="6">
        <f t="shared" si="109"/>
        <v>-0.9998476951563913</v>
      </c>
      <c r="O631" s="8">
        <f>IF('Sinus (gesamt)'!$J$22&lt;&gt;"",SIN(RADIANS(L631*'Sinus (gesamt)'!$F$22/50))*'Sinus (gesamt)'!$F$21/100,"")</f>
      </c>
      <c r="P631" s="9">
        <f>IF('Sinus (gesamt)'!$J$21&lt;&gt;"",N631+SIN(RADIANS(L631*'Sinus (gesamt)'!$F$22/50))*'Sinus (gesamt)'!$F$21/100,"")</f>
        <v>-1.059619377041896</v>
      </c>
    </row>
    <row r="632" spans="1:16" ht="12.75">
      <c r="A632" s="4">
        <v>630</v>
      </c>
      <c r="B632" s="5">
        <f t="shared" si="101"/>
        <v>10.995574287564276</v>
      </c>
      <c r="C632" s="6">
        <f t="shared" si="102"/>
        <v>-1</v>
      </c>
      <c r="D632" s="4">
        <f t="shared" si="110"/>
        <v>870</v>
      </c>
      <c r="E632" s="5">
        <f t="shared" si="103"/>
        <v>15.184364492350667</v>
      </c>
      <c r="F632" s="6">
        <f t="shared" si="104"/>
        <v>0.5</v>
      </c>
      <c r="G632" s="4">
        <f t="shared" si="111"/>
        <v>750</v>
      </c>
      <c r="H632" s="5">
        <f t="shared" si="105"/>
        <v>13.08996938995747</v>
      </c>
      <c r="I632" s="6">
        <f t="shared" si="106"/>
        <v>0.49999999999999906</v>
      </c>
      <c r="J632" s="5">
        <f t="shared" si="107"/>
        <v>-0.5</v>
      </c>
      <c r="L632" s="4">
        <v>630</v>
      </c>
      <c r="M632" s="5">
        <f t="shared" si="108"/>
        <v>10.995574287564276</v>
      </c>
      <c r="N632" s="6">
        <f t="shared" si="109"/>
        <v>-1</v>
      </c>
      <c r="O632" s="8">
        <f>IF('Sinus (gesamt)'!$J$22&lt;&gt;"",SIN(RADIANS(L632*'Sinus (gesamt)'!$F$22/50))*'Sinus (gesamt)'!$F$21/100,"")</f>
      </c>
      <c r="P632" s="9">
        <f>IF('Sinus (gesamt)'!$J$21&lt;&gt;"",N632+SIN(RADIANS(L632*'Sinus (gesamt)'!$F$22/50))*'Sinus (gesamt)'!$F$21/100,"")</f>
        <v>-1.06</v>
      </c>
    </row>
    <row r="633" spans="1:16" ht="12.75">
      <c r="A633" s="4">
        <v>631</v>
      </c>
      <c r="B633" s="5">
        <f t="shared" si="101"/>
        <v>11.01302758008422</v>
      </c>
      <c r="C633" s="6">
        <f t="shared" si="102"/>
        <v>-0.9998476951563913</v>
      </c>
      <c r="D633" s="4">
        <f t="shared" si="110"/>
        <v>871</v>
      </c>
      <c r="E633" s="5">
        <f t="shared" si="103"/>
        <v>15.20181778487061</v>
      </c>
      <c r="F633" s="6">
        <f t="shared" si="104"/>
        <v>0.484809620246338</v>
      </c>
      <c r="G633" s="4">
        <f t="shared" si="111"/>
        <v>751</v>
      </c>
      <c r="H633" s="5">
        <f t="shared" si="105"/>
        <v>13.107422682477415</v>
      </c>
      <c r="I633" s="6">
        <f t="shared" si="106"/>
        <v>0.5150380749100538</v>
      </c>
      <c r="J633" s="5">
        <f t="shared" si="107"/>
        <v>-0.5150380749100533</v>
      </c>
      <c r="L633" s="4">
        <v>631</v>
      </c>
      <c r="M633" s="5">
        <f t="shared" si="108"/>
        <v>11.01302758008422</v>
      </c>
      <c r="N633" s="6">
        <f t="shared" si="109"/>
        <v>-0.9998476951563913</v>
      </c>
      <c r="O633" s="8">
        <f>IF('Sinus (gesamt)'!$J$22&lt;&gt;"",SIN(RADIANS(L633*'Sinus (gesamt)'!$F$22/50))*'Sinus (gesamt)'!$F$21/100,"")</f>
      </c>
      <c r="P633" s="9">
        <f>IF('Sinus (gesamt)'!$J$21&lt;&gt;"",N633+SIN(RADIANS(L633*'Sinus (gesamt)'!$F$22/50))*'Sinus (gesamt)'!$F$21/100,"")</f>
        <v>-1.059619377041896</v>
      </c>
    </row>
    <row r="634" spans="1:16" ht="12.75">
      <c r="A634" s="4">
        <v>632</v>
      </c>
      <c r="B634" s="5">
        <f t="shared" si="101"/>
        <v>11.030480872604162</v>
      </c>
      <c r="C634" s="6">
        <f t="shared" si="102"/>
        <v>-0.9993908270190958</v>
      </c>
      <c r="D634" s="4">
        <f t="shared" si="110"/>
        <v>872</v>
      </c>
      <c r="E634" s="5">
        <f t="shared" si="103"/>
        <v>15.219271077390554</v>
      </c>
      <c r="F634" s="6">
        <f t="shared" si="104"/>
        <v>0.46947156278589114</v>
      </c>
      <c r="G634" s="4">
        <f t="shared" si="111"/>
        <v>752</v>
      </c>
      <c r="H634" s="5">
        <f t="shared" si="105"/>
        <v>13.124875974997359</v>
      </c>
      <c r="I634" s="6">
        <f t="shared" si="106"/>
        <v>0.5299192642332052</v>
      </c>
      <c r="J634" s="5">
        <f t="shared" si="107"/>
        <v>-0.5299192642332047</v>
      </c>
      <c r="L634" s="4">
        <v>632</v>
      </c>
      <c r="M634" s="5">
        <f t="shared" si="108"/>
        <v>11.030480872604162</v>
      </c>
      <c r="N634" s="6">
        <f t="shared" si="109"/>
        <v>-0.9993908270190958</v>
      </c>
      <c r="O634" s="8">
        <f>IF('Sinus (gesamt)'!$J$22&lt;&gt;"",SIN(RADIANS(L634*'Sinus (gesamt)'!$F$22/50))*'Sinus (gesamt)'!$F$21/100,"")</f>
      </c>
      <c r="P634" s="9">
        <f>IF('Sinus (gesamt)'!$J$21&lt;&gt;"",N634+SIN(RADIANS(L634*'Sinus (gesamt)'!$F$22/50))*'Sinus (gesamt)'!$F$21/100,"")</f>
        <v>-1.0584792921998283</v>
      </c>
    </row>
    <row r="635" spans="1:16" ht="12.75">
      <c r="A635" s="4">
        <v>633</v>
      </c>
      <c r="B635" s="5">
        <f t="shared" si="101"/>
        <v>11.047934165124106</v>
      </c>
      <c r="C635" s="6">
        <f t="shared" si="102"/>
        <v>-0.9986295347545738</v>
      </c>
      <c r="D635" s="4">
        <f t="shared" si="110"/>
        <v>873</v>
      </c>
      <c r="E635" s="5">
        <f t="shared" si="103"/>
        <v>15.236724369910498</v>
      </c>
      <c r="F635" s="6">
        <f t="shared" si="104"/>
        <v>0.4539904997395465</v>
      </c>
      <c r="G635" s="4">
        <f t="shared" si="111"/>
        <v>753</v>
      </c>
      <c r="H635" s="5">
        <f t="shared" si="105"/>
        <v>13.142329267517301</v>
      </c>
      <c r="I635" s="6">
        <f t="shared" si="106"/>
        <v>0.5446390350150264</v>
      </c>
      <c r="J635" s="5">
        <f t="shared" si="107"/>
        <v>-0.5446390350150273</v>
      </c>
      <c r="L635" s="4">
        <v>633</v>
      </c>
      <c r="M635" s="5">
        <f t="shared" si="108"/>
        <v>11.047934165124106</v>
      </c>
      <c r="N635" s="6">
        <f t="shared" si="109"/>
        <v>-0.9986295347545738</v>
      </c>
      <c r="O635" s="8">
        <f>IF('Sinus (gesamt)'!$J$22&lt;&gt;"",SIN(RADIANS(L635*'Sinus (gesamt)'!$F$22/50))*'Sinus (gesamt)'!$F$21/100,"")</f>
      </c>
      <c r="P635" s="9">
        <f>IF('Sinus (gesamt)'!$J$21&lt;&gt;"",N635+SIN(RADIANS(L635*'Sinus (gesamt)'!$F$22/50))*'Sinus (gesamt)'!$F$21/100,"")</f>
        <v>-1.056585084331918</v>
      </c>
    </row>
    <row r="636" spans="1:16" ht="12.75">
      <c r="A636" s="4">
        <v>634</v>
      </c>
      <c r="B636" s="5">
        <f t="shared" si="101"/>
        <v>11.06538745764405</v>
      </c>
      <c r="C636" s="6">
        <f t="shared" si="102"/>
        <v>-0.9975640502598242</v>
      </c>
      <c r="D636" s="4">
        <f t="shared" si="110"/>
        <v>874</v>
      </c>
      <c r="E636" s="5">
        <f t="shared" si="103"/>
        <v>15.25417766243044</v>
      </c>
      <c r="F636" s="6">
        <f t="shared" si="104"/>
        <v>0.4383711467890781</v>
      </c>
      <c r="G636" s="4">
        <f t="shared" si="111"/>
        <v>754</v>
      </c>
      <c r="H636" s="5">
        <f t="shared" si="105"/>
        <v>13.159782560037245</v>
      </c>
      <c r="I636" s="6">
        <f t="shared" si="106"/>
        <v>0.5591929034707467</v>
      </c>
      <c r="J636" s="5">
        <f t="shared" si="107"/>
        <v>-0.5591929034707461</v>
      </c>
      <c r="L636" s="4">
        <v>634</v>
      </c>
      <c r="M636" s="5">
        <f t="shared" si="108"/>
        <v>11.06538745764405</v>
      </c>
      <c r="N636" s="6">
        <f t="shared" si="109"/>
        <v>-0.9975640502598242</v>
      </c>
      <c r="O636" s="8">
        <f>IF('Sinus (gesamt)'!$J$22&lt;&gt;"",SIN(RADIANS(L636*'Sinus (gesamt)'!$F$22/50))*'Sinus (gesamt)'!$F$21/100,"")</f>
      </c>
      <c r="P636" s="9">
        <f>IF('Sinus (gesamt)'!$J$21&lt;&gt;"",N636+SIN(RADIANS(L636*'Sinus (gesamt)'!$F$22/50))*'Sinus (gesamt)'!$F$21/100,"")</f>
        <v>-1.0539456075069789</v>
      </c>
    </row>
    <row r="637" spans="1:16" ht="12.75">
      <c r="A637" s="4">
        <v>635</v>
      </c>
      <c r="B637" s="5">
        <f t="shared" si="101"/>
        <v>11.082840750163992</v>
      </c>
      <c r="C637" s="6">
        <f t="shared" si="102"/>
        <v>-0.9961946980917455</v>
      </c>
      <c r="D637" s="4">
        <f t="shared" si="110"/>
        <v>875</v>
      </c>
      <c r="E637" s="5">
        <f t="shared" si="103"/>
        <v>15.271630954950384</v>
      </c>
      <c r="F637" s="6">
        <f t="shared" si="104"/>
        <v>0.42261826174069955</v>
      </c>
      <c r="G637" s="4">
        <f t="shared" si="111"/>
        <v>755</v>
      </c>
      <c r="H637" s="5">
        <f t="shared" si="105"/>
        <v>13.177235852557189</v>
      </c>
      <c r="I637" s="6">
        <f t="shared" si="106"/>
        <v>0.5735764363510466</v>
      </c>
      <c r="J637" s="5">
        <f t="shared" si="107"/>
        <v>-0.573576436351046</v>
      </c>
      <c r="L637" s="4">
        <v>635</v>
      </c>
      <c r="M637" s="5">
        <f t="shared" si="108"/>
        <v>11.082840750163992</v>
      </c>
      <c r="N637" s="6">
        <f t="shared" si="109"/>
        <v>-0.9961946980917455</v>
      </c>
      <c r="O637" s="8">
        <f>IF('Sinus (gesamt)'!$J$22&lt;&gt;"",SIN(RADIANS(L637*'Sinus (gesamt)'!$F$22/50))*'Sinus (gesamt)'!$F$21/100,"")</f>
      </c>
      <c r="P637" s="9">
        <f>IF('Sinus (gesamt)'!$J$21&lt;&gt;"",N637+SIN(RADIANS(L637*'Sinus (gesamt)'!$F$22/50))*'Sinus (gesamt)'!$F$21/100,"")</f>
        <v>-1.0505731653139445</v>
      </c>
    </row>
    <row r="638" spans="1:16" ht="12.75">
      <c r="A638" s="4">
        <v>636</v>
      </c>
      <c r="B638" s="5">
        <f t="shared" si="101"/>
        <v>11.100294042683936</v>
      </c>
      <c r="C638" s="6">
        <f t="shared" si="102"/>
        <v>-0.9945218953682733</v>
      </c>
      <c r="D638" s="4">
        <f t="shared" si="110"/>
        <v>876</v>
      </c>
      <c r="E638" s="5">
        <f t="shared" si="103"/>
        <v>15.289084247470328</v>
      </c>
      <c r="F638" s="6">
        <f t="shared" si="104"/>
        <v>0.40673664307579965</v>
      </c>
      <c r="G638" s="4">
        <f t="shared" si="111"/>
        <v>756</v>
      </c>
      <c r="H638" s="5">
        <f t="shared" si="105"/>
        <v>13.194689145077131</v>
      </c>
      <c r="I638" s="6">
        <f t="shared" si="106"/>
        <v>0.5877852522924727</v>
      </c>
      <c r="J638" s="5">
        <f t="shared" si="107"/>
        <v>-0.5877852522924736</v>
      </c>
      <c r="L638" s="4">
        <v>636</v>
      </c>
      <c r="M638" s="5">
        <f t="shared" si="108"/>
        <v>11.100294042683936</v>
      </c>
      <c r="N638" s="6">
        <f t="shared" si="109"/>
        <v>-0.9945218953682733</v>
      </c>
      <c r="O638" s="8">
        <f>IF('Sinus (gesamt)'!$J$22&lt;&gt;"",SIN(RADIANS(L638*'Sinus (gesamt)'!$F$22/50))*'Sinus (gesamt)'!$F$21/100,"")</f>
      </c>
      <c r="P638" s="9">
        <f>IF('Sinus (gesamt)'!$J$21&lt;&gt;"",N638+SIN(RADIANS(L638*'Sinus (gesamt)'!$F$22/50))*'Sinus (gesamt)'!$F$21/100,"")</f>
        <v>-1.0464834195953396</v>
      </c>
    </row>
    <row r="639" spans="1:16" ht="12.75">
      <c r="A639" s="4">
        <v>637</v>
      </c>
      <c r="B639" s="5">
        <f t="shared" si="101"/>
        <v>11.117747335203878</v>
      </c>
      <c r="C639" s="6">
        <f t="shared" si="102"/>
        <v>-0.9925461516413221</v>
      </c>
      <c r="D639" s="4">
        <f t="shared" si="110"/>
        <v>877</v>
      </c>
      <c r="E639" s="5">
        <f t="shared" si="103"/>
        <v>15.30653753999027</v>
      </c>
      <c r="F639" s="6">
        <f t="shared" si="104"/>
        <v>0.3907311284892742</v>
      </c>
      <c r="G639" s="4">
        <f t="shared" si="111"/>
        <v>757</v>
      </c>
      <c r="H639" s="5">
        <f t="shared" si="105"/>
        <v>13.212142437597075</v>
      </c>
      <c r="I639" s="6">
        <f t="shared" si="106"/>
        <v>0.6018150231520484</v>
      </c>
      <c r="J639" s="5">
        <f t="shared" si="107"/>
        <v>-0.6018150231520478</v>
      </c>
      <c r="L639" s="4">
        <v>637</v>
      </c>
      <c r="M639" s="5">
        <f t="shared" si="108"/>
        <v>11.117747335203878</v>
      </c>
      <c r="N639" s="6">
        <f t="shared" si="109"/>
        <v>-0.9925461516413221</v>
      </c>
      <c r="O639" s="8">
        <f>IF('Sinus (gesamt)'!$J$22&lt;&gt;"",SIN(RADIANS(L639*'Sinus (gesamt)'!$F$22/50))*'Sinus (gesamt)'!$F$21/100,"")</f>
      </c>
      <c r="P639" s="9">
        <f>IF('Sinus (gesamt)'!$J$21&lt;&gt;"",N639+SIN(RADIANS(L639*'Sinus (gesamt)'!$F$22/50))*'Sinus (gesamt)'!$F$21/100,"")</f>
        <v>-1.0416952742986616</v>
      </c>
    </row>
    <row r="640" spans="1:16" ht="12.75">
      <c r="A640" s="4">
        <v>638</v>
      </c>
      <c r="B640" s="5">
        <f t="shared" si="101"/>
        <v>11.135200627723822</v>
      </c>
      <c r="C640" s="6">
        <f t="shared" si="102"/>
        <v>-0.9902680687415704</v>
      </c>
      <c r="D640" s="4">
        <f t="shared" si="110"/>
        <v>878</v>
      </c>
      <c r="E640" s="5">
        <f t="shared" si="103"/>
        <v>15.323990832510214</v>
      </c>
      <c r="F640" s="6">
        <f t="shared" si="104"/>
        <v>0.37460659341591185</v>
      </c>
      <c r="G640" s="4">
        <f t="shared" si="111"/>
        <v>758</v>
      </c>
      <c r="H640" s="5">
        <f t="shared" si="105"/>
        <v>13.229595730117017</v>
      </c>
      <c r="I640" s="6">
        <f t="shared" si="106"/>
        <v>0.6156614753256575</v>
      </c>
      <c r="J640" s="5">
        <f t="shared" si="107"/>
        <v>-0.6156614753256585</v>
      </c>
      <c r="L640" s="4">
        <v>638</v>
      </c>
      <c r="M640" s="5">
        <f t="shared" si="108"/>
        <v>11.135200627723822</v>
      </c>
      <c r="N640" s="6">
        <f t="shared" si="109"/>
        <v>-0.9902680687415704</v>
      </c>
      <c r="O640" s="8">
        <f>IF('Sinus (gesamt)'!$J$22&lt;&gt;"",SIN(RADIANS(L640*'Sinus (gesamt)'!$F$22/50))*'Sinus (gesamt)'!$F$21/100,"")</f>
      </c>
      <c r="P640" s="9">
        <f>IF('Sinus (gesamt)'!$J$21&lt;&gt;"",N640+SIN(RADIANS(L640*'Sinus (gesamt)'!$F$22/50))*'Sinus (gesamt)'!$F$21/100,"")</f>
        <v>-1.036230735328709</v>
      </c>
    </row>
    <row r="641" spans="1:16" ht="12.75">
      <c r="A641" s="4">
        <v>639</v>
      </c>
      <c r="B641" s="5">
        <f t="shared" si="101"/>
        <v>11.152653920243766</v>
      </c>
      <c r="C641" s="6">
        <f t="shared" si="102"/>
        <v>-0.9876883405951377</v>
      </c>
      <c r="D641" s="4">
        <f t="shared" si="110"/>
        <v>879</v>
      </c>
      <c r="E641" s="5">
        <f t="shared" si="103"/>
        <v>15.341444125030156</v>
      </c>
      <c r="F641" s="6">
        <f t="shared" si="104"/>
        <v>0.3583679495453011</v>
      </c>
      <c r="G641" s="4">
        <f t="shared" si="111"/>
        <v>759</v>
      </c>
      <c r="H641" s="5">
        <f t="shared" si="105"/>
        <v>13.247049022636961</v>
      </c>
      <c r="I641" s="6">
        <f t="shared" si="106"/>
        <v>0.6293203910498373</v>
      </c>
      <c r="J641" s="5">
        <f t="shared" si="107"/>
        <v>-0.6293203910498366</v>
      </c>
      <c r="L641" s="4">
        <v>639</v>
      </c>
      <c r="M641" s="5">
        <f t="shared" si="108"/>
        <v>11.152653920243766</v>
      </c>
      <c r="N641" s="6">
        <f t="shared" si="109"/>
        <v>-0.9876883405951377</v>
      </c>
      <c r="O641" s="8">
        <f>IF('Sinus (gesamt)'!$J$22&lt;&gt;"",SIN(RADIANS(L641*'Sinus (gesamt)'!$F$22/50))*'Sinus (gesamt)'!$F$21/100,"")</f>
      </c>
      <c r="P641" s="9">
        <f>IF('Sinus (gesamt)'!$J$21&lt;&gt;"",N641+SIN(RADIANS(L641*'Sinus (gesamt)'!$F$22/50))*'Sinus (gesamt)'!$F$21/100,"")</f>
        <v>-1.0301147474663306</v>
      </c>
    </row>
    <row r="642" spans="1:16" ht="12.75">
      <c r="A642" s="4">
        <v>640</v>
      </c>
      <c r="B642" s="5">
        <f aca="true" t="shared" si="112" ref="B642:B705">RADIANS(A642)</f>
        <v>11.170107212763709</v>
      </c>
      <c r="C642" s="6">
        <f aca="true" t="shared" si="113" ref="C642:C705">SIN(B642)</f>
        <v>-0.9848077530122081</v>
      </c>
      <c r="D642" s="4">
        <f t="shared" si="110"/>
        <v>880</v>
      </c>
      <c r="E642" s="5">
        <f aca="true" t="shared" si="114" ref="E642:E705">RADIANS(D642)</f>
        <v>15.3588974175501</v>
      </c>
      <c r="F642" s="6">
        <f aca="true" t="shared" si="115" ref="F642:F705">SIN(E642)</f>
        <v>0.34202014332566893</v>
      </c>
      <c r="G642" s="4">
        <f t="shared" si="111"/>
        <v>760</v>
      </c>
      <c r="H642" s="5">
        <f aca="true" t="shared" si="116" ref="H642:H705">RADIANS(G642)</f>
        <v>13.264502315156905</v>
      </c>
      <c r="I642" s="6">
        <f aca="true" t="shared" si="117" ref="I642:I705">SIN(H642)</f>
        <v>0.6427876096865397</v>
      </c>
      <c r="J642" s="5">
        <f aca="true" t="shared" si="118" ref="J642:J705">C642+F642</f>
        <v>-0.6427876096865393</v>
      </c>
      <c r="L642" s="4">
        <v>640</v>
      </c>
      <c r="M642" s="5">
        <f aca="true" t="shared" si="119" ref="M642:M705">RADIANS(L642)</f>
        <v>11.170107212763709</v>
      </c>
      <c r="N642" s="6">
        <f aca="true" t="shared" si="120" ref="N642:N705">SIN(M642)</f>
        <v>-0.9848077530122081</v>
      </c>
      <c r="O642" s="8">
        <f>IF('Sinus (gesamt)'!$J$22&lt;&gt;"",SIN(RADIANS(L642*'Sinus (gesamt)'!$F$22/50))*'Sinus (gesamt)'!$F$21/100,"")</f>
      </c>
      <c r="P642" s="9">
        <f>IF('Sinus (gesamt)'!$J$21&lt;&gt;"",N642+SIN(RADIANS(L642*'Sinus (gesamt)'!$F$22/50))*'Sinus (gesamt)'!$F$21/100,"")</f>
        <v>-1.0233750095934004</v>
      </c>
    </row>
    <row r="643" spans="1:16" ht="12.75">
      <c r="A643" s="4">
        <v>641</v>
      </c>
      <c r="B643" s="5">
        <f t="shared" si="112"/>
        <v>11.187560505283653</v>
      </c>
      <c r="C643" s="6">
        <f t="shared" si="113"/>
        <v>-0.981627183447664</v>
      </c>
      <c r="D643" s="4">
        <f t="shared" si="110"/>
        <v>881</v>
      </c>
      <c r="E643" s="5">
        <f t="shared" si="114"/>
        <v>15.376350710070044</v>
      </c>
      <c r="F643" s="6">
        <f t="shared" si="115"/>
        <v>0.3255681544571562</v>
      </c>
      <c r="G643" s="4">
        <f t="shared" si="111"/>
        <v>761</v>
      </c>
      <c r="H643" s="5">
        <f t="shared" si="116"/>
        <v>13.281955607676847</v>
      </c>
      <c r="I643" s="6">
        <f t="shared" si="117"/>
        <v>0.6560590289905068</v>
      </c>
      <c r="J643" s="5">
        <f t="shared" si="118"/>
        <v>-0.6560590289905077</v>
      </c>
      <c r="L643" s="4">
        <v>641</v>
      </c>
      <c r="M643" s="5">
        <f t="shared" si="119"/>
        <v>11.187560505283653</v>
      </c>
      <c r="N643" s="6">
        <f t="shared" si="120"/>
        <v>-0.981627183447664</v>
      </c>
      <c r="O643" s="8">
        <f>IF('Sinus (gesamt)'!$J$22&lt;&gt;"",SIN(RADIANS(L643*'Sinus (gesamt)'!$F$22/50))*'Sinus (gesamt)'!$F$21/100,"")</f>
      </c>
      <c r="P643" s="9">
        <f>IF('Sinus (gesamt)'!$J$21&lt;&gt;"",N643+SIN(RADIANS(L643*'Sinus (gesamt)'!$F$22/50))*'Sinus (gesamt)'!$F$21/100,"")</f>
        <v>-1.016041769628727</v>
      </c>
    </row>
    <row r="644" spans="1:16" ht="12.75">
      <c r="A644" s="4">
        <v>642</v>
      </c>
      <c r="B644" s="5">
        <f t="shared" si="112"/>
        <v>11.205013797803595</v>
      </c>
      <c r="C644" s="6">
        <f t="shared" si="113"/>
        <v>-0.9781476007338058</v>
      </c>
      <c r="D644" s="4">
        <f t="shared" si="110"/>
        <v>882</v>
      </c>
      <c r="E644" s="5">
        <f t="shared" si="114"/>
        <v>15.393804002589986</v>
      </c>
      <c r="F644" s="6">
        <f t="shared" si="115"/>
        <v>0.309016994374948</v>
      </c>
      <c r="G644" s="4">
        <f t="shared" si="111"/>
        <v>762</v>
      </c>
      <c r="H644" s="5">
        <f t="shared" si="116"/>
        <v>13.299408900196791</v>
      </c>
      <c r="I644" s="6">
        <f t="shared" si="117"/>
        <v>0.6691306063588582</v>
      </c>
      <c r="J644" s="5">
        <f t="shared" si="118"/>
        <v>-0.6691306063588578</v>
      </c>
      <c r="L644" s="4">
        <v>642</v>
      </c>
      <c r="M644" s="5">
        <f t="shared" si="119"/>
        <v>11.205013797803595</v>
      </c>
      <c r="N644" s="6">
        <f t="shared" si="120"/>
        <v>-0.9781476007338058</v>
      </c>
      <c r="O644" s="8">
        <f>IF('Sinus (gesamt)'!$J$22&lt;&gt;"",SIN(RADIANS(L644*'Sinus (gesamt)'!$F$22/50))*'Sinus (gesamt)'!$F$21/100,"")</f>
      </c>
      <c r="P644" s="9">
        <f>IF('Sinus (gesamt)'!$J$21&lt;&gt;"",N644+SIN(RADIANS(L644*'Sinus (gesamt)'!$F$22/50))*'Sinus (gesamt)'!$F$21/100,"")</f>
        <v>-1.0081476007338057</v>
      </c>
    </row>
    <row r="645" spans="1:16" ht="12.75">
      <c r="A645" s="4">
        <v>643</v>
      </c>
      <c r="B645" s="5">
        <f t="shared" si="112"/>
        <v>11.222467090323539</v>
      </c>
      <c r="C645" s="6">
        <f t="shared" si="113"/>
        <v>-0.9743700647852354</v>
      </c>
      <c r="D645" s="4">
        <f t="shared" si="110"/>
        <v>883</v>
      </c>
      <c r="E645" s="5">
        <f t="shared" si="114"/>
        <v>15.41125729510993</v>
      </c>
      <c r="F645" s="6">
        <f t="shared" si="115"/>
        <v>0.29237170472273666</v>
      </c>
      <c r="G645" s="4">
        <f t="shared" si="111"/>
        <v>763</v>
      </c>
      <c r="H645" s="5">
        <f t="shared" si="116"/>
        <v>13.316862192716734</v>
      </c>
      <c r="I645" s="6">
        <f t="shared" si="117"/>
        <v>0.6819983600624978</v>
      </c>
      <c r="J645" s="5">
        <f t="shared" si="118"/>
        <v>-0.6819983600624987</v>
      </c>
      <c r="L645" s="4">
        <v>643</v>
      </c>
      <c r="M645" s="5">
        <f t="shared" si="119"/>
        <v>11.222467090323539</v>
      </c>
      <c r="N645" s="6">
        <f t="shared" si="120"/>
        <v>-0.9743700647852354</v>
      </c>
      <c r="O645" s="8">
        <f>IF('Sinus (gesamt)'!$J$22&lt;&gt;"",SIN(RADIANS(L645*'Sinus (gesamt)'!$F$22/50))*'Sinus (gesamt)'!$F$21/100,"")</f>
      </c>
      <c r="P645" s="9">
        <f>IF('Sinus (gesamt)'!$J$21&lt;&gt;"",N645+SIN(RADIANS(L645*'Sinus (gesamt)'!$F$22/50))*'Sinus (gesamt)'!$F$21/100,"")</f>
        <v>-0.9997271604896774</v>
      </c>
    </row>
    <row r="646" spans="1:16" ht="12.75">
      <c r="A646" s="4">
        <v>644</v>
      </c>
      <c r="B646" s="5">
        <f t="shared" si="112"/>
        <v>11.239920382843483</v>
      </c>
      <c r="C646" s="6">
        <f t="shared" si="113"/>
        <v>-0.9702957262759964</v>
      </c>
      <c r="D646" s="4">
        <f t="shared" si="110"/>
        <v>884</v>
      </c>
      <c r="E646" s="5">
        <f t="shared" si="114"/>
        <v>15.428710587629872</v>
      </c>
      <c r="F646" s="6">
        <f t="shared" si="115"/>
        <v>0.27563735581700016</v>
      </c>
      <c r="G646" s="4">
        <f t="shared" si="111"/>
        <v>764</v>
      </c>
      <c r="H646" s="5">
        <f t="shared" si="116"/>
        <v>13.334315485236678</v>
      </c>
      <c r="I646" s="6">
        <f t="shared" si="117"/>
        <v>0.694658370458997</v>
      </c>
      <c r="J646" s="5">
        <f t="shared" si="118"/>
        <v>-0.6946583704589961</v>
      </c>
      <c r="L646" s="4">
        <v>644</v>
      </c>
      <c r="M646" s="5">
        <f t="shared" si="119"/>
        <v>11.239920382843483</v>
      </c>
      <c r="N646" s="6">
        <f t="shared" si="120"/>
        <v>-0.9702957262759964</v>
      </c>
      <c r="O646" s="8">
        <f>IF('Sinus (gesamt)'!$J$22&lt;&gt;"",SIN(RADIANS(L646*'Sinus (gesamt)'!$F$22/50))*'Sinus (gesamt)'!$F$21/100,"")</f>
      </c>
      <c r="P646" s="9">
        <f>IF('Sinus (gesamt)'!$J$21&lt;&gt;"",N646+SIN(RADIANS(L646*'Sinus (gesamt)'!$F$22/50))*'Sinus (gesamt)'!$F$21/100,"")</f>
        <v>-0.9908169348755366</v>
      </c>
    </row>
    <row r="647" spans="1:16" ht="12.75">
      <c r="A647" s="4">
        <v>645</v>
      </c>
      <c r="B647" s="5">
        <f t="shared" si="112"/>
        <v>11.257373675363425</v>
      </c>
      <c r="C647" s="6">
        <f t="shared" si="113"/>
        <v>-0.9659258262890684</v>
      </c>
      <c r="D647" s="4">
        <f t="shared" si="110"/>
        <v>885</v>
      </c>
      <c r="E647" s="5">
        <f t="shared" si="114"/>
        <v>15.446163880149816</v>
      </c>
      <c r="F647" s="6">
        <f t="shared" si="115"/>
        <v>0.2588190451025211</v>
      </c>
      <c r="G647" s="4">
        <f t="shared" si="111"/>
        <v>765</v>
      </c>
      <c r="H647" s="5">
        <f t="shared" si="116"/>
        <v>13.351768777756622</v>
      </c>
      <c r="I647" s="6">
        <f t="shared" si="117"/>
        <v>0.7071067811865478</v>
      </c>
      <c r="J647" s="5">
        <f t="shared" si="118"/>
        <v>-0.7071067811865474</v>
      </c>
      <c r="L647" s="4">
        <v>645</v>
      </c>
      <c r="M647" s="5">
        <f t="shared" si="119"/>
        <v>11.257373675363425</v>
      </c>
      <c r="N647" s="6">
        <f t="shared" si="120"/>
        <v>-0.9659258262890684</v>
      </c>
      <c r="O647" s="8">
        <f>IF('Sinus (gesamt)'!$J$22&lt;&gt;"",SIN(RADIANS(L647*'Sinus (gesamt)'!$F$22/50))*'Sinus (gesamt)'!$F$21/100,"")</f>
      </c>
      <c r="P647" s="9">
        <f>IF('Sinus (gesamt)'!$J$21&lt;&gt;"",N647+SIN(RADIANS(L647*'Sinus (gesamt)'!$F$22/50))*'Sinus (gesamt)'!$F$21/100,"")</f>
        <v>-0.9814549689952199</v>
      </c>
    </row>
    <row r="648" spans="1:16" ht="12.75">
      <c r="A648" s="4">
        <v>646</v>
      </c>
      <c r="B648" s="5">
        <f t="shared" si="112"/>
        <v>11.274826967883369</v>
      </c>
      <c r="C648" s="6">
        <f t="shared" si="113"/>
        <v>-0.9612616959383189</v>
      </c>
      <c r="D648" s="4">
        <f t="shared" si="110"/>
        <v>886</v>
      </c>
      <c r="E648" s="5">
        <f t="shared" si="114"/>
        <v>15.46361717266976</v>
      </c>
      <c r="F648" s="6">
        <f t="shared" si="115"/>
        <v>0.24192189559966734</v>
      </c>
      <c r="G648" s="4">
        <f t="shared" si="111"/>
        <v>766</v>
      </c>
      <c r="H648" s="5">
        <f t="shared" si="116"/>
        <v>13.369222070276564</v>
      </c>
      <c r="I648" s="6">
        <f t="shared" si="117"/>
        <v>0.7193398003386506</v>
      </c>
      <c r="J648" s="5">
        <f t="shared" si="118"/>
        <v>-0.7193398003386515</v>
      </c>
      <c r="L648" s="4">
        <v>646</v>
      </c>
      <c r="M648" s="5">
        <f t="shared" si="119"/>
        <v>11.274826967883369</v>
      </c>
      <c r="N648" s="6">
        <f t="shared" si="120"/>
        <v>-0.9612616959383189</v>
      </c>
      <c r="O648" s="8">
        <f>IF('Sinus (gesamt)'!$J$22&lt;&gt;"",SIN(RADIANS(L648*'Sinus (gesamt)'!$F$22/50))*'Sinus (gesamt)'!$F$21/100,"")</f>
      </c>
      <c r="P648" s="9">
        <f>IF('Sinus (gesamt)'!$J$21&lt;&gt;"",N648+SIN(RADIANS(L648*'Sinus (gesamt)'!$F$22/50))*'Sinus (gesamt)'!$F$21/100,"")</f>
        <v>-0.9716805865983347</v>
      </c>
    </row>
    <row r="649" spans="1:16" ht="12.75">
      <c r="A649" s="4">
        <v>647</v>
      </c>
      <c r="B649" s="5">
        <f t="shared" si="112"/>
        <v>11.292280260403313</v>
      </c>
      <c r="C649" s="6">
        <f t="shared" si="113"/>
        <v>-0.9563047559630353</v>
      </c>
      <c r="D649" s="4">
        <f t="shared" si="110"/>
        <v>887</v>
      </c>
      <c r="E649" s="5">
        <f t="shared" si="114"/>
        <v>15.481070465189703</v>
      </c>
      <c r="F649" s="6">
        <f t="shared" si="115"/>
        <v>0.22495105434386567</v>
      </c>
      <c r="G649" s="4">
        <f t="shared" si="111"/>
        <v>767</v>
      </c>
      <c r="H649" s="5">
        <f t="shared" si="116"/>
        <v>13.386675362796508</v>
      </c>
      <c r="I649" s="6">
        <f t="shared" si="117"/>
        <v>0.7313537016191705</v>
      </c>
      <c r="J649" s="5">
        <f t="shared" si="118"/>
        <v>-0.7313537016191697</v>
      </c>
      <c r="L649" s="4">
        <v>647</v>
      </c>
      <c r="M649" s="5">
        <f t="shared" si="119"/>
        <v>11.292280260403313</v>
      </c>
      <c r="N649" s="6">
        <f t="shared" si="120"/>
        <v>-0.9563047559630353</v>
      </c>
      <c r="O649" s="8">
        <f>IF('Sinus (gesamt)'!$J$22&lt;&gt;"",SIN(RADIANS(L649*'Sinus (gesamt)'!$F$22/50))*'Sinus (gesamt)'!$F$21/100,"")</f>
      </c>
      <c r="P649" s="9">
        <f>IF('Sinus (gesamt)'!$J$21&lt;&gt;"",N649+SIN(RADIANS(L649*'Sinus (gesamt)'!$F$22/50))*'Sinus (gesamt)'!$F$21/100,"")</f>
        <v>-0.9615341005278948</v>
      </c>
    </row>
    <row r="650" spans="1:16" ht="12.75">
      <c r="A650" s="4">
        <v>648</v>
      </c>
      <c r="B650" s="5">
        <f t="shared" si="112"/>
        <v>11.309733552923255</v>
      </c>
      <c r="C650" s="6">
        <f t="shared" si="113"/>
        <v>-0.9510565162951538</v>
      </c>
      <c r="D650" s="4">
        <f t="shared" si="110"/>
        <v>888</v>
      </c>
      <c r="E650" s="5">
        <f t="shared" si="114"/>
        <v>15.498523757709647</v>
      </c>
      <c r="F650" s="6">
        <f t="shared" si="115"/>
        <v>0.20791169081775934</v>
      </c>
      <c r="G650" s="4">
        <f t="shared" si="111"/>
        <v>768</v>
      </c>
      <c r="H650" s="5">
        <f t="shared" si="116"/>
        <v>13.404128655316452</v>
      </c>
      <c r="I650" s="6">
        <f t="shared" si="117"/>
        <v>0.7431448254773947</v>
      </c>
      <c r="J650" s="5">
        <f t="shared" si="118"/>
        <v>-0.7431448254773945</v>
      </c>
      <c r="L650" s="4">
        <v>648</v>
      </c>
      <c r="M650" s="5">
        <f t="shared" si="119"/>
        <v>11.309733552923255</v>
      </c>
      <c r="N650" s="6">
        <f t="shared" si="120"/>
        <v>-0.9510565162951538</v>
      </c>
      <c r="O650" s="8">
        <f>IF('Sinus (gesamt)'!$J$22&lt;&gt;"",SIN(RADIANS(L650*'Sinus (gesamt)'!$F$22/50))*'Sinus (gesamt)'!$F$21/100,"")</f>
      </c>
      <c r="P650" s="9">
        <f>IF('Sinus (gesamt)'!$J$21&lt;&gt;"",N650+SIN(RADIANS(L650*'Sinus (gesamt)'!$F$22/50))*'Sinus (gesamt)'!$F$21/100,"")</f>
        <v>-0.9510565162951539</v>
      </c>
    </row>
    <row r="651" spans="1:16" ht="12.75">
      <c r="A651" s="4">
        <v>649</v>
      </c>
      <c r="B651" s="5">
        <f t="shared" si="112"/>
        <v>11.3271868454432</v>
      </c>
      <c r="C651" s="6">
        <f t="shared" si="113"/>
        <v>-0.9455185755993167</v>
      </c>
      <c r="D651" s="4">
        <f t="shared" si="110"/>
        <v>889</v>
      </c>
      <c r="E651" s="5">
        <f t="shared" si="114"/>
        <v>15.515977050229589</v>
      </c>
      <c r="F651" s="6">
        <f t="shared" si="115"/>
        <v>0.1908089953765459</v>
      </c>
      <c r="G651" s="4">
        <f t="shared" si="111"/>
        <v>769</v>
      </c>
      <c r="H651" s="5">
        <f t="shared" si="116"/>
        <v>13.421581947836394</v>
      </c>
      <c r="I651" s="6">
        <f t="shared" si="117"/>
        <v>0.7547095802227717</v>
      </c>
      <c r="J651" s="5">
        <f t="shared" si="118"/>
        <v>-0.7547095802227708</v>
      </c>
      <c r="L651" s="4">
        <v>649</v>
      </c>
      <c r="M651" s="5">
        <f t="shared" si="119"/>
        <v>11.3271868454432</v>
      </c>
      <c r="N651" s="6">
        <f t="shared" si="120"/>
        <v>-0.9455185755993167</v>
      </c>
      <c r="O651" s="8">
        <f>IF('Sinus (gesamt)'!$J$22&lt;&gt;"",SIN(RADIANS(L651*'Sinus (gesamt)'!$F$22/50))*'Sinus (gesamt)'!$F$21/100,"")</f>
      </c>
      <c r="P651" s="9">
        <f>IF('Sinus (gesamt)'!$J$21&lt;&gt;"",N651+SIN(RADIANS(L651*'Sinus (gesamt)'!$F$22/50))*'Sinus (gesamt)'!$F$21/100,"")</f>
        <v>-0.9402892310344575</v>
      </c>
    </row>
    <row r="652" spans="1:16" ht="12.75">
      <c r="A652" s="4">
        <v>650</v>
      </c>
      <c r="B652" s="5">
        <f t="shared" si="112"/>
        <v>11.344640137963141</v>
      </c>
      <c r="C652" s="6">
        <f t="shared" si="113"/>
        <v>-0.9396926207859086</v>
      </c>
      <c r="D652" s="4">
        <f t="shared" si="110"/>
        <v>890</v>
      </c>
      <c r="E652" s="5">
        <f t="shared" si="114"/>
        <v>15.533430342749533</v>
      </c>
      <c r="F652" s="6">
        <f t="shared" si="115"/>
        <v>0.17364817766693075</v>
      </c>
      <c r="G652" s="4">
        <f t="shared" si="111"/>
        <v>770</v>
      </c>
      <c r="H652" s="5">
        <f t="shared" si="116"/>
        <v>13.439035240356338</v>
      </c>
      <c r="I652" s="6">
        <f t="shared" si="117"/>
        <v>0.7660444431189782</v>
      </c>
      <c r="J652" s="5">
        <f t="shared" si="118"/>
        <v>-0.7660444431189779</v>
      </c>
      <c r="L652" s="4">
        <v>650</v>
      </c>
      <c r="M652" s="5">
        <f t="shared" si="119"/>
        <v>11.344640137963141</v>
      </c>
      <c r="N652" s="6">
        <f t="shared" si="120"/>
        <v>-0.9396926207859086</v>
      </c>
      <c r="O652" s="8">
        <f>IF('Sinus (gesamt)'!$J$22&lt;&gt;"",SIN(RADIANS(L652*'Sinus (gesamt)'!$F$22/50))*'Sinus (gesamt)'!$F$21/100,"")</f>
      </c>
      <c r="P652" s="9">
        <f>IF('Sinus (gesamt)'!$J$21&lt;&gt;"",N652+SIN(RADIANS(L652*'Sinus (gesamt)'!$F$22/50))*'Sinus (gesamt)'!$F$21/100,"")</f>
        <v>-0.9292737301258928</v>
      </c>
    </row>
    <row r="653" spans="1:16" ht="12.75">
      <c r="A653" s="4">
        <v>651</v>
      </c>
      <c r="B653" s="5">
        <f t="shared" si="112"/>
        <v>11.362093430483085</v>
      </c>
      <c r="C653" s="6">
        <f t="shared" si="113"/>
        <v>-0.9335804264972019</v>
      </c>
      <c r="D653" s="4">
        <f t="shared" si="110"/>
        <v>891</v>
      </c>
      <c r="E653" s="5">
        <f t="shared" si="114"/>
        <v>15.550883635269477</v>
      </c>
      <c r="F653" s="6">
        <f t="shared" si="115"/>
        <v>0.1564344650402306</v>
      </c>
      <c r="G653" s="4">
        <f t="shared" si="111"/>
        <v>771</v>
      </c>
      <c r="H653" s="5">
        <f t="shared" si="116"/>
        <v>13.45648853287628</v>
      </c>
      <c r="I653" s="6">
        <f t="shared" si="117"/>
        <v>0.7771459614569703</v>
      </c>
      <c r="J653" s="5">
        <f t="shared" si="118"/>
        <v>-0.7771459614569712</v>
      </c>
      <c r="L653" s="4">
        <v>651</v>
      </c>
      <c r="M653" s="5">
        <f t="shared" si="119"/>
        <v>11.362093430483085</v>
      </c>
      <c r="N653" s="6">
        <f t="shared" si="120"/>
        <v>-0.9335804264972019</v>
      </c>
      <c r="O653" s="8">
        <f>IF('Sinus (gesamt)'!$J$22&lt;&gt;"",SIN(RADIANS(L653*'Sinus (gesamt)'!$F$22/50))*'Sinus (gesamt)'!$F$21/100,"")</f>
      </c>
      <c r="P653" s="9">
        <f>IF('Sinus (gesamt)'!$J$21&lt;&gt;"",N653+SIN(RADIANS(L653*'Sinus (gesamt)'!$F$22/50))*'Sinus (gesamt)'!$F$21/100,"")</f>
        <v>-0.9180512837910506</v>
      </c>
    </row>
    <row r="654" spans="1:16" ht="12.75">
      <c r="A654" s="4">
        <v>652</v>
      </c>
      <c r="B654" s="5">
        <f t="shared" si="112"/>
        <v>11.37954672300303</v>
      </c>
      <c r="C654" s="6">
        <f t="shared" si="113"/>
        <v>-0.9271838545667872</v>
      </c>
      <c r="D654" s="4">
        <f t="shared" si="110"/>
        <v>892</v>
      </c>
      <c r="E654" s="5">
        <f t="shared" si="114"/>
        <v>15.568336927789419</v>
      </c>
      <c r="F654" s="6">
        <f t="shared" si="115"/>
        <v>0.13917310096006624</v>
      </c>
      <c r="G654" s="4">
        <f t="shared" si="111"/>
        <v>772</v>
      </c>
      <c r="H654" s="5">
        <f t="shared" si="116"/>
        <v>13.473941825396224</v>
      </c>
      <c r="I654" s="6">
        <f t="shared" si="117"/>
        <v>0.7880107536067219</v>
      </c>
      <c r="J654" s="5">
        <f t="shared" si="118"/>
        <v>-0.7880107536067209</v>
      </c>
      <c r="L654" s="4">
        <v>652</v>
      </c>
      <c r="M654" s="5">
        <f t="shared" si="119"/>
        <v>11.37954672300303</v>
      </c>
      <c r="N654" s="6">
        <f t="shared" si="120"/>
        <v>-0.9271838545667872</v>
      </c>
      <c r="O654" s="8">
        <f>IF('Sinus (gesamt)'!$J$22&lt;&gt;"",SIN(RADIANS(L654*'Sinus (gesamt)'!$F$22/50))*'Sinus (gesamt)'!$F$21/100,"")</f>
      </c>
      <c r="P654" s="9">
        <f>IF('Sinus (gesamt)'!$J$21&lt;&gt;"",N654+SIN(RADIANS(L654*'Sinus (gesamt)'!$F$22/50))*'Sinus (gesamt)'!$F$21/100,"")</f>
        <v>-0.9066626459672472</v>
      </c>
    </row>
    <row r="655" spans="1:16" ht="12.75">
      <c r="A655" s="4">
        <v>653</v>
      </c>
      <c r="B655" s="5">
        <f t="shared" si="112"/>
        <v>11.397000015522972</v>
      </c>
      <c r="C655" s="6">
        <f t="shared" si="113"/>
        <v>-0.9205048534524405</v>
      </c>
      <c r="D655" s="4">
        <f t="shared" si="110"/>
        <v>893</v>
      </c>
      <c r="E655" s="5">
        <f t="shared" si="114"/>
        <v>15.585790220309363</v>
      </c>
      <c r="F655" s="6">
        <f t="shared" si="115"/>
        <v>0.1218693434051476</v>
      </c>
      <c r="G655" s="4">
        <f t="shared" si="111"/>
        <v>773</v>
      </c>
      <c r="H655" s="5">
        <f t="shared" si="116"/>
        <v>13.491395117916168</v>
      </c>
      <c r="I655" s="6">
        <f t="shared" si="117"/>
        <v>0.7986355100472932</v>
      </c>
      <c r="J655" s="5">
        <f t="shared" si="118"/>
        <v>-0.7986355100472928</v>
      </c>
      <c r="L655" s="4">
        <v>653</v>
      </c>
      <c r="M655" s="5">
        <f t="shared" si="119"/>
        <v>11.397000015522972</v>
      </c>
      <c r="N655" s="6">
        <f t="shared" si="120"/>
        <v>-0.9205048534524405</v>
      </c>
      <c r="O655" s="8">
        <f>IF('Sinus (gesamt)'!$J$22&lt;&gt;"",SIN(RADIANS(L655*'Sinus (gesamt)'!$F$22/50))*'Sinus (gesamt)'!$F$21/100,"")</f>
      </c>
      <c r="P655" s="9">
        <f>IF('Sinus (gesamt)'!$J$21&lt;&gt;"",N655+SIN(RADIANS(L655*'Sinus (gesamt)'!$F$22/50))*'Sinus (gesamt)'!$F$21/100,"")</f>
        <v>-0.8951477577479987</v>
      </c>
    </row>
    <row r="656" spans="1:16" ht="12.75">
      <c r="A656" s="4">
        <v>654</v>
      </c>
      <c r="B656" s="5">
        <f t="shared" si="112"/>
        <v>11.414453308042916</v>
      </c>
      <c r="C656" s="6">
        <f t="shared" si="113"/>
        <v>-0.9135454576426009</v>
      </c>
      <c r="D656" s="4">
        <f t="shared" si="110"/>
        <v>894</v>
      </c>
      <c r="E656" s="5">
        <f t="shared" si="114"/>
        <v>15.603243512829307</v>
      </c>
      <c r="F656" s="6">
        <f t="shared" si="115"/>
        <v>0.1045284632676529</v>
      </c>
      <c r="G656" s="4">
        <f t="shared" si="111"/>
        <v>774</v>
      </c>
      <c r="H656" s="5">
        <f t="shared" si="116"/>
        <v>13.50884841043611</v>
      </c>
      <c r="I656" s="6">
        <f t="shared" si="117"/>
        <v>0.8090169943749471</v>
      </c>
      <c r="J656" s="5">
        <f t="shared" si="118"/>
        <v>-0.809016994374948</v>
      </c>
      <c r="L656" s="4">
        <v>654</v>
      </c>
      <c r="M656" s="5">
        <f t="shared" si="119"/>
        <v>11.414453308042916</v>
      </c>
      <c r="N656" s="6">
        <f t="shared" si="120"/>
        <v>-0.9135454576426009</v>
      </c>
      <c r="O656" s="8">
        <f>IF('Sinus (gesamt)'!$J$22&lt;&gt;"",SIN(RADIANS(L656*'Sinus (gesamt)'!$F$22/50))*'Sinus (gesamt)'!$F$21/100,"")</f>
      </c>
      <c r="P656" s="9">
        <f>IF('Sinus (gesamt)'!$J$21&lt;&gt;"",N656+SIN(RADIANS(L656*'Sinus (gesamt)'!$F$22/50))*'Sinus (gesamt)'!$F$21/100,"")</f>
        <v>-0.8835454576426008</v>
      </c>
    </row>
    <row r="657" spans="1:16" ht="12.75">
      <c r="A657" s="4">
        <v>655</v>
      </c>
      <c r="B657" s="5">
        <f t="shared" si="112"/>
        <v>11.431906600562858</v>
      </c>
      <c r="C657" s="6">
        <f t="shared" si="113"/>
        <v>-0.9063077870366504</v>
      </c>
      <c r="D657" s="4">
        <f t="shared" si="110"/>
        <v>895</v>
      </c>
      <c r="E657" s="5">
        <f t="shared" si="114"/>
        <v>15.62069680534925</v>
      </c>
      <c r="F657" s="6">
        <f t="shared" si="115"/>
        <v>0.08715574274765868</v>
      </c>
      <c r="G657" s="4">
        <f t="shared" si="111"/>
        <v>775</v>
      </c>
      <c r="H657" s="5">
        <f t="shared" si="116"/>
        <v>13.526301702956054</v>
      </c>
      <c r="I657" s="6">
        <f t="shared" si="117"/>
        <v>0.8191520442889919</v>
      </c>
      <c r="J657" s="5">
        <f t="shared" si="118"/>
        <v>-0.8191520442889917</v>
      </c>
      <c r="L657" s="4">
        <v>655</v>
      </c>
      <c r="M657" s="5">
        <f t="shared" si="119"/>
        <v>11.431906600562858</v>
      </c>
      <c r="N657" s="6">
        <f t="shared" si="120"/>
        <v>-0.9063077870366504</v>
      </c>
      <c r="O657" s="8">
        <f>IF('Sinus (gesamt)'!$J$22&lt;&gt;"",SIN(RADIANS(L657*'Sinus (gesamt)'!$F$22/50))*'Sinus (gesamt)'!$F$21/100,"")</f>
      </c>
      <c r="P657" s="9">
        <f>IF('Sinus (gesamt)'!$J$21&lt;&gt;"",N657+SIN(RADIANS(L657*'Sinus (gesamt)'!$F$22/50))*'Sinus (gesamt)'!$F$21/100,"")</f>
        <v>-0.8718932008555876</v>
      </c>
    </row>
    <row r="658" spans="1:16" ht="12.75">
      <c r="A658" s="4">
        <v>656</v>
      </c>
      <c r="B658" s="5">
        <f t="shared" si="112"/>
        <v>11.449359893082802</v>
      </c>
      <c r="C658" s="6">
        <f t="shared" si="113"/>
        <v>-0.8987940462991671</v>
      </c>
      <c r="D658" s="4">
        <f t="shared" si="110"/>
        <v>896</v>
      </c>
      <c r="E658" s="5">
        <f t="shared" si="114"/>
        <v>15.638150097869193</v>
      </c>
      <c r="F658" s="6">
        <f t="shared" si="115"/>
        <v>0.06975647374412512</v>
      </c>
      <c r="G658" s="4">
        <f t="shared" si="111"/>
        <v>776</v>
      </c>
      <c r="H658" s="5">
        <f t="shared" si="116"/>
        <v>13.543754995475997</v>
      </c>
      <c r="I658" s="6">
        <f t="shared" si="117"/>
        <v>0.8290375725550412</v>
      </c>
      <c r="J658" s="5">
        <f t="shared" si="118"/>
        <v>-0.8290375725550421</v>
      </c>
      <c r="L658" s="4">
        <v>656</v>
      </c>
      <c r="M658" s="5">
        <f t="shared" si="119"/>
        <v>11.449359893082802</v>
      </c>
      <c r="N658" s="6">
        <f t="shared" si="120"/>
        <v>-0.8987940462991671</v>
      </c>
      <c r="O658" s="8">
        <f>IF('Sinus (gesamt)'!$J$22&lt;&gt;"",SIN(RADIANS(L658*'Sinus (gesamt)'!$F$22/50))*'Sinus (gesamt)'!$F$21/100,"")</f>
      </c>
      <c r="P658" s="9">
        <f>IF('Sinus (gesamt)'!$J$21&lt;&gt;"",N658+SIN(RADIANS(L658*'Sinus (gesamt)'!$F$22/50))*'Sinus (gesamt)'!$F$21/100,"")</f>
        <v>-0.860226789717975</v>
      </c>
    </row>
    <row r="659" spans="1:16" ht="12.75">
      <c r="A659" s="4">
        <v>657</v>
      </c>
      <c r="B659" s="5">
        <f t="shared" si="112"/>
        <v>11.466813185602746</v>
      </c>
      <c r="C659" s="6">
        <f t="shared" si="113"/>
        <v>-0.8910065241883677</v>
      </c>
      <c r="D659" s="4">
        <f t="shared" si="110"/>
        <v>897</v>
      </c>
      <c r="E659" s="5">
        <f t="shared" si="114"/>
        <v>15.655603390389135</v>
      </c>
      <c r="F659" s="6">
        <f t="shared" si="115"/>
        <v>0.05233595624294474</v>
      </c>
      <c r="G659" s="4">
        <f t="shared" si="111"/>
        <v>777</v>
      </c>
      <c r="H659" s="5">
        <f t="shared" si="116"/>
        <v>13.56120828799594</v>
      </c>
      <c r="I659" s="6">
        <f t="shared" si="117"/>
        <v>0.8386705679454239</v>
      </c>
      <c r="J659" s="5">
        <f t="shared" si="118"/>
        <v>-0.8386705679454229</v>
      </c>
      <c r="L659" s="4">
        <v>657</v>
      </c>
      <c r="M659" s="5">
        <f t="shared" si="119"/>
        <v>11.466813185602746</v>
      </c>
      <c r="N659" s="6">
        <f t="shared" si="120"/>
        <v>-0.8910065241883677</v>
      </c>
      <c r="O659" s="8">
        <f>IF('Sinus (gesamt)'!$J$22&lt;&gt;"",SIN(RADIANS(L659*'Sinus (gesamt)'!$F$22/50))*'Sinus (gesamt)'!$F$21/100,"")</f>
      </c>
      <c r="P659" s="9">
        <f>IF('Sinus (gesamt)'!$J$21&lt;&gt;"",N659+SIN(RADIANS(L659*'Sinus (gesamt)'!$F$22/50))*'Sinus (gesamt)'!$F$21/100,"")</f>
        <v>-0.8485801173171748</v>
      </c>
    </row>
    <row r="660" spans="1:16" ht="12.75">
      <c r="A660" s="4">
        <v>658</v>
      </c>
      <c r="B660" s="5">
        <f t="shared" si="112"/>
        <v>11.484266478122688</v>
      </c>
      <c r="C660" s="6">
        <f t="shared" si="113"/>
        <v>-0.8829475928589272</v>
      </c>
      <c r="D660" s="4">
        <f t="shared" si="110"/>
        <v>898</v>
      </c>
      <c r="E660" s="5">
        <f t="shared" si="114"/>
        <v>15.67305668290908</v>
      </c>
      <c r="F660" s="6">
        <f t="shared" si="115"/>
        <v>0.03489949670250119</v>
      </c>
      <c r="G660" s="4">
        <f t="shared" si="111"/>
        <v>778</v>
      </c>
      <c r="H660" s="5">
        <f t="shared" si="116"/>
        <v>13.578661580515885</v>
      </c>
      <c r="I660" s="6">
        <f t="shared" si="117"/>
        <v>0.8480480961564262</v>
      </c>
      <c r="J660" s="5">
        <f t="shared" si="118"/>
        <v>-0.8480480961564261</v>
      </c>
      <c r="L660" s="4">
        <v>658</v>
      </c>
      <c r="M660" s="5">
        <f t="shared" si="119"/>
        <v>11.484266478122688</v>
      </c>
      <c r="N660" s="6">
        <f t="shared" si="120"/>
        <v>-0.8829475928589272</v>
      </c>
      <c r="O660" s="8">
        <f>IF('Sinus (gesamt)'!$J$22&lt;&gt;"",SIN(RADIANS(L660*'Sinus (gesamt)'!$F$22/50))*'Sinus (gesamt)'!$F$21/100,"")</f>
      </c>
      <c r="P660" s="9">
        <f>IF('Sinus (gesamt)'!$J$21&lt;&gt;"",N660+SIN(RADIANS(L660*'Sinus (gesamt)'!$F$22/50))*'Sinus (gesamt)'!$F$21/100,"")</f>
        <v>-0.8369849262717886</v>
      </c>
    </row>
    <row r="661" spans="1:16" ht="12.75">
      <c r="A661" s="4">
        <v>659</v>
      </c>
      <c r="B661" s="5">
        <f t="shared" si="112"/>
        <v>11.501719770642632</v>
      </c>
      <c r="C661" s="6">
        <f t="shared" si="113"/>
        <v>-0.8746197071393957</v>
      </c>
      <c r="D661" s="4">
        <f t="shared" si="110"/>
        <v>899</v>
      </c>
      <c r="E661" s="5">
        <f t="shared" si="114"/>
        <v>15.690509975429023</v>
      </c>
      <c r="F661" s="6">
        <f t="shared" si="115"/>
        <v>0.01745240643728304</v>
      </c>
      <c r="G661" s="4">
        <f t="shared" si="111"/>
        <v>779</v>
      </c>
      <c r="H661" s="5">
        <f t="shared" si="116"/>
        <v>13.596114873035827</v>
      </c>
      <c r="I661" s="6">
        <f t="shared" si="117"/>
        <v>0.857167300702112</v>
      </c>
      <c r="J661" s="5">
        <f t="shared" si="118"/>
        <v>-0.8571673007021127</v>
      </c>
      <c r="L661" s="4">
        <v>659</v>
      </c>
      <c r="M661" s="5">
        <f t="shared" si="119"/>
        <v>11.501719770642632</v>
      </c>
      <c r="N661" s="6">
        <f t="shared" si="120"/>
        <v>-0.8746197071393957</v>
      </c>
      <c r="O661" s="8">
        <f>IF('Sinus (gesamt)'!$J$22&lt;&gt;"",SIN(RADIANS(L661*'Sinus (gesamt)'!$F$22/50))*'Sinus (gesamt)'!$F$21/100,"")</f>
      </c>
      <c r="P661" s="9">
        <f>IF('Sinus (gesamt)'!$J$21&lt;&gt;"",N661+SIN(RADIANS(L661*'Sinus (gesamt)'!$F$22/50))*'Sinus (gesamt)'!$F$21/100,"")</f>
        <v>-0.8254705844820562</v>
      </c>
    </row>
    <row r="662" spans="1:16" ht="12.75">
      <c r="A662" s="4">
        <v>660</v>
      </c>
      <c r="B662" s="5">
        <f t="shared" si="112"/>
        <v>11.519173063162574</v>
      </c>
      <c r="C662" s="6">
        <f t="shared" si="113"/>
        <v>-0.8660254037844392</v>
      </c>
      <c r="D662" s="4">
        <f t="shared" si="110"/>
        <v>900</v>
      </c>
      <c r="E662" s="5">
        <f t="shared" si="114"/>
        <v>15.707963267948966</v>
      </c>
      <c r="F662" s="6">
        <f t="shared" si="115"/>
        <v>6.1257422745431E-16</v>
      </c>
      <c r="G662" s="4">
        <f t="shared" si="111"/>
        <v>780</v>
      </c>
      <c r="H662" s="5">
        <f t="shared" si="116"/>
        <v>13.61356816555577</v>
      </c>
      <c r="I662" s="6">
        <f t="shared" si="117"/>
        <v>0.8660254037844387</v>
      </c>
      <c r="J662" s="5">
        <f t="shared" si="118"/>
        <v>-0.8660254037844385</v>
      </c>
      <c r="L662" s="4">
        <v>660</v>
      </c>
      <c r="M662" s="5">
        <f t="shared" si="119"/>
        <v>11.519173063162574</v>
      </c>
      <c r="N662" s="6">
        <f t="shared" si="120"/>
        <v>-0.8660254037844392</v>
      </c>
      <c r="O662" s="8">
        <f>IF('Sinus (gesamt)'!$J$22&lt;&gt;"",SIN(RADIANS(L662*'Sinus (gesamt)'!$F$22/50))*'Sinus (gesamt)'!$F$21/100,"")</f>
      </c>
      <c r="P662" s="9">
        <f>IF('Sinus (gesamt)'!$J$21&lt;&gt;"",N662+SIN(RADIANS(L662*'Sinus (gesamt)'!$F$22/50))*'Sinus (gesamt)'!$F$21/100,"")</f>
        <v>-0.8140638795573729</v>
      </c>
    </row>
    <row r="663" spans="1:16" ht="12.75">
      <c r="A663" s="4">
        <v>661</v>
      </c>
      <c r="B663" s="5">
        <f t="shared" si="112"/>
        <v>11.536626355682518</v>
      </c>
      <c r="C663" s="6">
        <f t="shared" si="113"/>
        <v>-0.8571673007021124</v>
      </c>
      <c r="D663" s="4">
        <f t="shared" si="110"/>
        <v>901</v>
      </c>
      <c r="E663" s="5">
        <f t="shared" si="114"/>
        <v>15.72541656046891</v>
      </c>
      <c r="F663" s="6">
        <f t="shared" si="115"/>
        <v>-0.01745240643728359</v>
      </c>
      <c r="G663" s="4">
        <f t="shared" si="111"/>
        <v>781</v>
      </c>
      <c r="H663" s="5">
        <f t="shared" si="116"/>
        <v>13.631021458075713</v>
      </c>
      <c r="I663" s="6">
        <f t="shared" si="117"/>
        <v>0.8746197071393953</v>
      </c>
      <c r="J663" s="5">
        <f t="shared" si="118"/>
        <v>-0.8746197071393961</v>
      </c>
      <c r="L663" s="4">
        <v>661</v>
      </c>
      <c r="M663" s="5">
        <f t="shared" si="119"/>
        <v>11.536626355682518</v>
      </c>
      <c r="N663" s="6">
        <f t="shared" si="120"/>
        <v>-0.8571673007021124</v>
      </c>
      <c r="O663" s="8">
        <f>IF('Sinus (gesamt)'!$J$22&lt;&gt;"",SIN(RADIANS(L663*'Sinus (gesamt)'!$F$22/50))*'Sinus (gesamt)'!$F$21/100,"")</f>
      </c>
      <c r="P663" s="9">
        <f>IF('Sinus (gesamt)'!$J$21&lt;&gt;"",N663+SIN(RADIANS(L663*'Sinus (gesamt)'!$F$22/50))*'Sinus (gesamt)'!$F$21/100,"")</f>
        <v>-0.8027888334799134</v>
      </c>
    </row>
    <row r="664" spans="1:16" ht="12.75">
      <c r="A664" s="4">
        <v>662</v>
      </c>
      <c r="B664" s="5">
        <f t="shared" si="112"/>
        <v>11.554079648202462</v>
      </c>
      <c r="C664" s="6">
        <f t="shared" si="113"/>
        <v>-0.8480480961564258</v>
      </c>
      <c r="D664" s="4">
        <f t="shared" si="110"/>
        <v>902</v>
      </c>
      <c r="E664" s="5">
        <f t="shared" si="114"/>
        <v>15.742869852988852</v>
      </c>
      <c r="F664" s="6">
        <f t="shared" si="115"/>
        <v>-0.03489949670249996</v>
      </c>
      <c r="G664" s="4">
        <f t="shared" si="111"/>
        <v>782</v>
      </c>
      <c r="H664" s="5">
        <f t="shared" si="116"/>
        <v>13.648474750595657</v>
      </c>
      <c r="I664" s="6">
        <f t="shared" si="117"/>
        <v>0.8829475928589268</v>
      </c>
      <c r="J664" s="5">
        <f t="shared" si="118"/>
        <v>-0.8829475928589258</v>
      </c>
      <c r="L664" s="4">
        <v>662</v>
      </c>
      <c r="M664" s="5">
        <f t="shared" si="119"/>
        <v>11.554079648202462</v>
      </c>
      <c r="N664" s="6">
        <f t="shared" si="120"/>
        <v>-0.8480480961564258</v>
      </c>
      <c r="O664" s="8">
        <f>IF('Sinus (gesamt)'!$J$22&lt;&gt;"",SIN(RADIANS(L664*'Sinus (gesamt)'!$F$22/50))*'Sinus (gesamt)'!$F$21/100,"")</f>
      </c>
      <c r="P664" s="9">
        <f>IF('Sinus (gesamt)'!$J$21&lt;&gt;"",N664+SIN(RADIANS(L664*'Sinus (gesamt)'!$F$22/50))*'Sinus (gesamt)'!$F$21/100,"")</f>
        <v>-0.7916665389092713</v>
      </c>
    </row>
    <row r="665" spans="1:16" ht="12.75">
      <c r="A665" s="4">
        <v>663</v>
      </c>
      <c r="B665" s="5">
        <f t="shared" si="112"/>
        <v>11.571532940722404</v>
      </c>
      <c r="C665" s="6">
        <f t="shared" si="113"/>
        <v>-0.8386705679454244</v>
      </c>
      <c r="D665" s="4">
        <f t="shared" si="110"/>
        <v>903</v>
      </c>
      <c r="E665" s="5">
        <f t="shared" si="114"/>
        <v>15.760323145508796</v>
      </c>
      <c r="F665" s="6">
        <f t="shared" si="115"/>
        <v>-0.052335956242943515</v>
      </c>
      <c r="G665" s="4">
        <f t="shared" si="111"/>
        <v>783</v>
      </c>
      <c r="H665" s="5">
        <f t="shared" si="116"/>
        <v>13.665928043115601</v>
      </c>
      <c r="I665" s="6">
        <f t="shared" si="117"/>
        <v>0.891006524188368</v>
      </c>
      <c r="J665" s="5">
        <f t="shared" si="118"/>
        <v>-0.8910065241883679</v>
      </c>
      <c r="L665" s="4">
        <v>663</v>
      </c>
      <c r="M665" s="5">
        <f t="shared" si="119"/>
        <v>11.571532940722404</v>
      </c>
      <c r="N665" s="6">
        <f t="shared" si="120"/>
        <v>-0.8386705679454244</v>
      </c>
      <c r="O665" s="8">
        <f>IF('Sinus (gesamt)'!$J$22&lt;&gt;"",SIN(RADIANS(L665*'Sinus (gesamt)'!$F$22/50))*'Sinus (gesamt)'!$F$21/100,"")</f>
      </c>
      <c r="P665" s="9">
        <f>IF('Sinus (gesamt)'!$J$21&lt;&gt;"",N665+SIN(RADIANS(L665*'Sinus (gesamt)'!$F$22/50))*'Sinus (gesamt)'!$F$21/100,"")</f>
        <v>-0.7807150183680803</v>
      </c>
    </row>
    <row r="666" spans="1:16" ht="12.75">
      <c r="A666" s="4">
        <v>664</v>
      </c>
      <c r="B666" s="5">
        <f t="shared" si="112"/>
        <v>11.588986233242348</v>
      </c>
      <c r="C666" s="6">
        <f t="shared" si="113"/>
        <v>-0.8290375725550417</v>
      </c>
      <c r="D666" s="4">
        <f t="shared" si="110"/>
        <v>904</v>
      </c>
      <c r="E666" s="5">
        <f t="shared" si="114"/>
        <v>15.77777643802874</v>
      </c>
      <c r="F666" s="6">
        <f t="shared" si="115"/>
        <v>-0.06975647374412568</v>
      </c>
      <c r="G666" s="4">
        <f t="shared" si="111"/>
        <v>784</v>
      </c>
      <c r="H666" s="5">
        <f t="shared" si="116"/>
        <v>13.683381335635543</v>
      </c>
      <c r="I666" s="6">
        <f t="shared" si="117"/>
        <v>0.8987940462991667</v>
      </c>
      <c r="J666" s="5">
        <f t="shared" si="118"/>
        <v>-0.8987940462991674</v>
      </c>
      <c r="L666" s="4">
        <v>664</v>
      </c>
      <c r="M666" s="5">
        <f t="shared" si="119"/>
        <v>11.588986233242348</v>
      </c>
      <c r="N666" s="6">
        <f t="shared" si="120"/>
        <v>-0.8290375725550417</v>
      </c>
      <c r="O666" s="8">
        <f>IF('Sinus (gesamt)'!$J$22&lt;&gt;"",SIN(RADIANS(L666*'Sinus (gesamt)'!$F$22/50))*'Sinus (gesamt)'!$F$21/100,"")</f>
      </c>
      <c r="P666" s="9">
        <f>IF('Sinus (gesamt)'!$J$21&lt;&gt;"",N666+SIN(RADIANS(L666*'Sinus (gesamt)'!$F$22/50))*'Sinus (gesamt)'!$F$21/100,"")</f>
        <v>-0.7699491073743093</v>
      </c>
    </row>
    <row r="667" spans="1:16" ht="12.75">
      <c r="A667" s="4">
        <v>665</v>
      </c>
      <c r="B667" s="5">
        <f t="shared" si="112"/>
        <v>11.606439525762292</v>
      </c>
      <c r="C667" s="6">
        <f t="shared" si="113"/>
        <v>-0.8191520442889915</v>
      </c>
      <c r="D667" s="4">
        <f t="shared" si="110"/>
        <v>905</v>
      </c>
      <c r="E667" s="5">
        <f t="shared" si="114"/>
        <v>15.795229730548682</v>
      </c>
      <c r="F667" s="6">
        <f t="shared" si="115"/>
        <v>-0.08715574274765746</v>
      </c>
      <c r="G667" s="4">
        <f t="shared" si="111"/>
        <v>785</v>
      </c>
      <c r="H667" s="5">
        <f t="shared" si="116"/>
        <v>13.700834628155487</v>
      </c>
      <c r="I667" s="6">
        <f t="shared" si="117"/>
        <v>0.9063077870366499</v>
      </c>
      <c r="J667" s="5">
        <f t="shared" si="118"/>
        <v>-0.9063077870366489</v>
      </c>
      <c r="L667" s="4">
        <v>665</v>
      </c>
      <c r="M667" s="5">
        <f t="shared" si="119"/>
        <v>11.606439525762292</v>
      </c>
      <c r="N667" s="6">
        <f t="shared" si="120"/>
        <v>-0.8191520442889915</v>
      </c>
      <c r="O667" s="8">
        <f>IF('Sinus (gesamt)'!$J$22&lt;&gt;"",SIN(RADIANS(L667*'Sinus (gesamt)'!$F$22/50))*'Sinus (gesamt)'!$F$21/100,"")</f>
      </c>
      <c r="P667" s="9">
        <f>IF('Sinus (gesamt)'!$J$21&lt;&gt;"",N667+SIN(RADIANS(L667*'Sinus (gesamt)'!$F$22/50))*'Sinus (gesamt)'!$F$21/100,"")</f>
        <v>-0.7593803624034867</v>
      </c>
    </row>
    <row r="668" spans="1:16" ht="12.75">
      <c r="A668" s="4">
        <v>666</v>
      </c>
      <c r="B668" s="5">
        <f t="shared" si="112"/>
        <v>11.623892818282235</v>
      </c>
      <c r="C668" s="6">
        <f t="shared" si="113"/>
        <v>-0.8090169943749477</v>
      </c>
      <c r="D668" s="4">
        <f t="shared" si="110"/>
        <v>906</v>
      </c>
      <c r="E668" s="5">
        <f t="shared" si="114"/>
        <v>15.812683023068626</v>
      </c>
      <c r="F668" s="6">
        <f t="shared" si="115"/>
        <v>-0.10452846326765344</v>
      </c>
      <c r="G668" s="4">
        <f t="shared" si="111"/>
        <v>786</v>
      </c>
      <c r="H668" s="5">
        <f t="shared" si="116"/>
        <v>13.718287920675431</v>
      </c>
      <c r="I668" s="6">
        <f t="shared" si="117"/>
        <v>0.9135454576426012</v>
      </c>
      <c r="J668" s="5">
        <f t="shared" si="118"/>
        <v>-0.9135454576426011</v>
      </c>
      <c r="L668" s="4">
        <v>666</v>
      </c>
      <c r="M668" s="5">
        <f t="shared" si="119"/>
        <v>11.623892818282235</v>
      </c>
      <c r="N668" s="6">
        <f t="shared" si="120"/>
        <v>-0.8090169943749477</v>
      </c>
      <c r="O668" s="8">
        <f>IF('Sinus (gesamt)'!$J$22&lt;&gt;"",SIN(RADIANS(L668*'Sinus (gesamt)'!$F$22/50))*'Sinus (gesamt)'!$F$21/100,"")</f>
      </c>
      <c r="P668" s="9">
        <f>IF('Sinus (gesamt)'!$J$21&lt;&gt;"",N668+SIN(RADIANS(L668*'Sinus (gesamt)'!$F$22/50))*'Sinus (gesamt)'!$F$21/100,"")</f>
        <v>-0.7490169943749476</v>
      </c>
    </row>
    <row r="669" spans="1:16" ht="12.75">
      <c r="A669" s="4">
        <v>667</v>
      </c>
      <c r="B669" s="5">
        <f t="shared" si="112"/>
        <v>11.641346110802179</v>
      </c>
      <c r="C669" s="6">
        <f t="shared" si="113"/>
        <v>-0.7986355100472927</v>
      </c>
      <c r="D669" s="4">
        <f t="shared" si="110"/>
        <v>907</v>
      </c>
      <c r="E669" s="5">
        <f t="shared" si="114"/>
        <v>15.830136315588568</v>
      </c>
      <c r="F669" s="6">
        <f t="shared" si="115"/>
        <v>-0.12186934340514638</v>
      </c>
      <c r="G669" s="4">
        <f t="shared" si="111"/>
        <v>787</v>
      </c>
      <c r="H669" s="5">
        <f t="shared" si="116"/>
        <v>13.735741213195373</v>
      </c>
      <c r="I669" s="6">
        <f t="shared" si="117"/>
        <v>0.9205048534524402</v>
      </c>
      <c r="J669" s="5">
        <f t="shared" si="118"/>
        <v>-0.9205048534524392</v>
      </c>
      <c r="L669" s="4">
        <v>667</v>
      </c>
      <c r="M669" s="5">
        <f t="shared" si="119"/>
        <v>11.641346110802179</v>
      </c>
      <c r="N669" s="6">
        <f t="shared" si="120"/>
        <v>-0.7986355100472927</v>
      </c>
      <c r="O669" s="8">
        <f>IF('Sinus (gesamt)'!$J$22&lt;&gt;"",SIN(RADIANS(L669*'Sinus (gesamt)'!$F$22/50))*'Sinus (gesamt)'!$F$21/100,"")</f>
      </c>
      <c r="P669" s="9">
        <f>IF('Sinus (gesamt)'!$J$21&lt;&gt;"",N669+SIN(RADIANS(L669*'Sinus (gesamt)'!$F$22/50))*'Sinus (gesamt)'!$F$21/100,"")</f>
        <v>-0.738863828161788</v>
      </c>
    </row>
    <row r="670" spans="1:16" ht="12.75">
      <c r="A670" s="4">
        <v>668</v>
      </c>
      <c r="B670" s="5">
        <f t="shared" si="112"/>
        <v>11.65879940332212</v>
      </c>
      <c r="C670" s="6">
        <f t="shared" si="113"/>
        <v>-0.7880107536067225</v>
      </c>
      <c r="D670" s="4">
        <f t="shared" si="110"/>
        <v>908</v>
      </c>
      <c r="E670" s="5">
        <f t="shared" si="114"/>
        <v>15.847589608108512</v>
      </c>
      <c r="F670" s="6">
        <f t="shared" si="115"/>
        <v>-0.13917310096006502</v>
      </c>
      <c r="G670" s="4">
        <f t="shared" si="111"/>
        <v>788</v>
      </c>
      <c r="H670" s="5">
        <f t="shared" si="116"/>
        <v>13.753194505715317</v>
      </c>
      <c r="I670" s="6">
        <f t="shared" si="117"/>
        <v>0.9271838545667875</v>
      </c>
      <c r="J670" s="5">
        <f t="shared" si="118"/>
        <v>-0.9271838545667874</v>
      </c>
      <c r="L670" s="4">
        <v>668</v>
      </c>
      <c r="M670" s="5">
        <f t="shared" si="119"/>
        <v>11.65879940332212</v>
      </c>
      <c r="N670" s="6">
        <f t="shared" si="120"/>
        <v>-0.7880107536067225</v>
      </c>
      <c r="O670" s="8">
        <f>IF('Sinus (gesamt)'!$J$22&lt;&gt;"",SIN(RADIANS(L670*'Sinus (gesamt)'!$F$22/50))*'Sinus (gesamt)'!$F$21/100,"")</f>
      </c>
      <c r="P670" s="9">
        <f>IF('Sinus (gesamt)'!$J$21&lt;&gt;"",N670+SIN(RADIANS(L670*'Sinus (gesamt)'!$F$22/50))*'Sinus (gesamt)'!$F$21/100,"")</f>
        <v>-0.7289222884259899</v>
      </c>
    </row>
    <row r="671" spans="1:16" ht="12.75">
      <c r="A671" s="4">
        <v>669</v>
      </c>
      <c r="B671" s="5">
        <f t="shared" si="112"/>
        <v>11.676252695842065</v>
      </c>
      <c r="C671" s="6">
        <f t="shared" si="113"/>
        <v>-0.777145961456971</v>
      </c>
      <c r="D671" s="4">
        <f t="shared" si="110"/>
        <v>909</v>
      </c>
      <c r="E671" s="5">
        <f t="shared" si="114"/>
        <v>15.865042900628456</v>
      </c>
      <c r="F671" s="6">
        <f t="shared" si="115"/>
        <v>-0.15643446504023115</v>
      </c>
      <c r="G671" s="4">
        <f t="shared" si="111"/>
        <v>789</v>
      </c>
      <c r="H671" s="5">
        <f t="shared" si="116"/>
        <v>13.77064779823526</v>
      </c>
      <c r="I671" s="6">
        <f t="shared" si="117"/>
        <v>0.9335804264972014</v>
      </c>
      <c r="J671" s="5">
        <f t="shared" si="118"/>
        <v>-0.9335804264972022</v>
      </c>
      <c r="L671" s="4">
        <v>669</v>
      </c>
      <c r="M671" s="5">
        <f t="shared" si="119"/>
        <v>11.676252695842065</v>
      </c>
      <c r="N671" s="6">
        <f t="shared" si="120"/>
        <v>-0.777145961456971</v>
      </c>
      <c r="O671" s="8">
        <f>IF('Sinus (gesamt)'!$J$22&lt;&gt;"",SIN(RADIANS(L671*'Sinus (gesamt)'!$F$22/50))*'Sinus (gesamt)'!$F$21/100,"")</f>
      </c>
      <c r="P671" s="9">
        <f>IF('Sinus (gesamt)'!$J$21&lt;&gt;"",N671+SIN(RADIANS(L671*'Sinus (gesamt)'!$F$22/50))*'Sinus (gesamt)'!$F$21/100,"")</f>
        <v>-0.719190411879627</v>
      </c>
    </row>
    <row r="672" spans="1:16" ht="12.75">
      <c r="A672" s="4">
        <v>670</v>
      </c>
      <c r="B672" s="5">
        <f t="shared" si="112"/>
        <v>11.693705988362009</v>
      </c>
      <c r="C672" s="6">
        <f t="shared" si="113"/>
        <v>-0.7660444431189777</v>
      </c>
      <c r="D672" s="4">
        <f t="shared" si="110"/>
        <v>910</v>
      </c>
      <c r="E672" s="5">
        <f t="shared" si="114"/>
        <v>15.882496193148398</v>
      </c>
      <c r="F672" s="6">
        <f t="shared" si="115"/>
        <v>-0.17364817766692955</v>
      </c>
      <c r="G672" s="4">
        <f t="shared" si="111"/>
        <v>790</v>
      </c>
      <c r="H672" s="5">
        <f t="shared" si="116"/>
        <v>13.788101090755204</v>
      </c>
      <c r="I672" s="6">
        <f t="shared" si="117"/>
        <v>0.9396926207859083</v>
      </c>
      <c r="J672" s="5">
        <f t="shared" si="118"/>
        <v>-0.9396926207859072</v>
      </c>
      <c r="L672" s="4">
        <v>670</v>
      </c>
      <c r="M672" s="5">
        <f t="shared" si="119"/>
        <v>11.693705988362009</v>
      </c>
      <c r="N672" s="6">
        <f t="shared" si="120"/>
        <v>-0.7660444431189777</v>
      </c>
      <c r="O672" s="8">
        <f>IF('Sinus (gesamt)'!$J$22&lt;&gt;"",SIN(RADIANS(L672*'Sinus (gesamt)'!$F$22/50))*'Sinus (gesamt)'!$F$21/100,"")</f>
      </c>
      <c r="P672" s="9">
        <f>IF('Sinus (gesamt)'!$J$21&lt;&gt;"",N672+SIN(RADIANS(L672*'Sinus (gesamt)'!$F$22/50))*'Sinus (gesamt)'!$F$21/100,"")</f>
        <v>-0.7096628858718231</v>
      </c>
    </row>
    <row r="673" spans="1:16" ht="12.75">
      <c r="A673" s="4">
        <v>671</v>
      </c>
      <c r="B673" s="5">
        <f t="shared" si="112"/>
        <v>11.711159280881951</v>
      </c>
      <c r="C673" s="6">
        <f t="shared" si="113"/>
        <v>-0.7547095802227723</v>
      </c>
      <c r="D673" s="4">
        <f t="shared" si="110"/>
        <v>911</v>
      </c>
      <c r="E673" s="5">
        <f t="shared" si="114"/>
        <v>15.899949485668342</v>
      </c>
      <c r="F673" s="6">
        <f t="shared" si="115"/>
        <v>-0.1908089953765447</v>
      </c>
      <c r="G673" s="4">
        <f t="shared" si="111"/>
        <v>791</v>
      </c>
      <c r="H673" s="5">
        <f t="shared" si="116"/>
        <v>13.805554383275148</v>
      </c>
      <c r="I673" s="6">
        <f t="shared" si="117"/>
        <v>0.945518575599317</v>
      </c>
      <c r="J673" s="5">
        <f t="shared" si="118"/>
        <v>-0.9455185755993171</v>
      </c>
      <c r="L673" s="4">
        <v>671</v>
      </c>
      <c r="M673" s="5">
        <f t="shared" si="119"/>
        <v>11.711159280881951</v>
      </c>
      <c r="N673" s="6">
        <f t="shared" si="120"/>
        <v>-0.7547095802227723</v>
      </c>
      <c r="O673" s="8">
        <f>IF('Sinus (gesamt)'!$J$22&lt;&gt;"",SIN(RADIANS(L673*'Sinus (gesamt)'!$F$22/50))*'Sinus (gesamt)'!$F$21/100,"")</f>
      </c>
      <c r="P673" s="9">
        <f>IF('Sinus (gesamt)'!$J$21&lt;&gt;"",N673+SIN(RADIANS(L673*'Sinus (gesamt)'!$F$22/50))*'Sinus (gesamt)'!$F$21/100,"")</f>
        <v>-0.7003311130005733</v>
      </c>
    </row>
    <row r="674" spans="1:16" ht="12.75">
      <c r="A674" s="4">
        <v>672</v>
      </c>
      <c r="B674" s="5">
        <f t="shared" si="112"/>
        <v>11.728612573401895</v>
      </c>
      <c r="C674" s="6">
        <f t="shared" si="113"/>
        <v>-0.7431448254773941</v>
      </c>
      <c r="D674" s="4">
        <f t="shared" si="110"/>
        <v>912</v>
      </c>
      <c r="E674" s="5">
        <f t="shared" si="114"/>
        <v>15.917402778188286</v>
      </c>
      <c r="F674" s="6">
        <f t="shared" si="115"/>
        <v>-0.2079116908177599</v>
      </c>
      <c r="G674" s="4">
        <f t="shared" si="111"/>
        <v>792</v>
      </c>
      <c r="H674" s="5">
        <f t="shared" si="116"/>
        <v>13.82300767579509</v>
      </c>
      <c r="I674" s="6">
        <f t="shared" si="117"/>
        <v>0.9510565162951534</v>
      </c>
      <c r="J674" s="5">
        <f t="shared" si="118"/>
        <v>-0.9510565162951541</v>
      </c>
      <c r="L674" s="4">
        <v>672</v>
      </c>
      <c r="M674" s="5">
        <f t="shared" si="119"/>
        <v>11.728612573401895</v>
      </c>
      <c r="N674" s="6">
        <f t="shared" si="120"/>
        <v>-0.7431448254773941</v>
      </c>
      <c r="O674" s="8">
        <f>IF('Sinus (gesamt)'!$J$22&lt;&gt;"",SIN(RADIANS(L674*'Sinus (gesamt)'!$F$22/50))*'Sinus (gesamt)'!$F$21/100,"")</f>
      </c>
      <c r="P674" s="9">
        <f>IF('Sinus (gesamt)'!$J$21&lt;&gt;"",N674+SIN(RADIANS(L674*'Sinus (gesamt)'!$F$22/50))*'Sinus (gesamt)'!$F$21/100,"")</f>
        <v>-0.6911833012503279</v>
      </c>
    </row>
    <row r="675" spans="1:16" ht="12.75">
      <c r="A675" s="4">
        <v>673</v>
      </c>
      <c r="B675" s="5">
        <f t="shared" si="112"/>
        <v>11.746065865921837</v>
      </c>
      <c r="C675" s="6">
        <f t="shared" si="113"/>
        <v>-0.7313537016191711</v>
      </c>
      <c r="D675" s="4">
        <f t="shared" si="110"/>
        <v>913</v>
      </c>
      <c r="E675" s="5">
        <f t="shared" si="114"/>
        <v>15.934856070708229</v>
      </c>
      <c r="F675" s="6">
        <f t="shared" si="115"/>
        <v>-0.22495105434386448</v>
      </c>
      <c r="G675" s="4">
        <f t="shared" si="111"/>
        <v>793</v>
      </c>
      <c r="H675" s="5">
        <f t="shared" si="116"/>
        <v>13.840460968315034</v>
      </c>
      <c r="I675" s="6">
        <f t="shared" si="117"/>
        <v>0.9563047559630355</v>
      </c>
      <c r="J675" s="5">
        <f t="shared" si="118"/>
        <v>-0.9563047559630355</v>
      </c>
      <c r="L675" s="4">
        <v>673</v>
      </c>
      <c r="M675" s="5">
        <f t="shared" si="119"/>
        <v>11.746065865921837</v>
      </c>
      <c r="N675" s="6">
        <f t="shared" si="120"/>
        <v>-0.7313537016191711</v>
      </c>
      <c r="O675" s="8">
        <f>IF('Sinus (gesamt)'!$J$22&lt;&gt;"",SIN(RADIANS(L675*'Sinus (gesamt)'!$F$22/50))*'Sinus (gesamt)'!$F$21/100,"")</f>
      </c>
      <c r="P675" s="9">
        <f>IF('Sinus (gesamt)'!$J$21&lt;&gt;"",N675+SIN(RADIANS(L675*'Sinus (gesamt)'!$F$22/50))*'Sinus (gesamt)'!$F$21/100,"")</f>
        <v>-0.6822045789618316</v>
      </c>
    </row>
    <row r="676" spans="1:16" ht="12.75">
      <c r="A676" s="4">
        <v>674</v>
      </c>
      <c r="B676" s="5">
        <f t="shared" si="112"/>
        <v>11.763519158441781</v>
      </c>
      <c r="C676" s="6">
        <f t="shared" si="113"/>
        <v>-0.7193398003386513</v>
      </c>
      <c r="D676" s="4">
        <f t="shared" si="110"/>
        <v>914</v>
      </c>
      <c r="E676" s="5">
        <f t="shared" si="114"/>
        <v>15.952309363228173</v>
      </c>
      <c r="F676" s="6">
        <f t="shared" si="115"/>
        <v>-0.2419218955996679</v>
      </c>
      <c r="G676" s="4">
        <f t="shared" si="111"/>
        <v>794</v>
      </c>
      <c r="H676" s="5">
        <f t="shared" si="116"/>
        <v>13.857914260834976</v>
      </c>
      <c r="I676" s="6">
        <f t="shared" si="117"/>
        <v>0.9612616959383186</v>
      </c>
      <c r="J676" s="5">
        <f t="shared" si="118"/>
        <v>-0.9612616959383192</v>
      </c>
      <c r="L676" s="4">
        <v>674</v>
      </c>
      <c r="M676" s="5">
        <f t="shared" si="119"/>
        <v>11.763519158441781</v>
      </c>
      <c r="N676" s="6">
        <f t="shared" si="120"/>
        <v>-0.7193398003386513</v>
      </c>
      <c r="O676" s="8">
        <f>IF('Sinus (gesamt)'!$J$22&lt;&gt;"",SIN(RADIANS(L676*'Sinus (gesamt)'!$F$22/50))*'Sinus (gesamt)'!$F$21/100,"")</f>
      </c>
      <c r="P676" s="9">
        <f>IF('Sinus (gesamt)'!$J$21&lt;&gt;"",N676+SIN(RADIANS(L676*'Sinus (gesamt)'!$F$22/50))*'Sinus (gesamt)'!$F$21/100,"")</f>
        <v>-0.6733771337515125</v>
      </c>
    </row>
    <row r="677" spans="1:16" ht="12.75">
      <c r="A677" s="4">
        <v>675</v>
      </c>
      <c r="B677" s="5">
        <f t="shared" si="112"/>
        <v>11.780972450961725</v>
      </c>
      <c r="C677" s="6">
        <f t="shared" si="113"/>
        <v>-0.7071067811865472</v>
      </c>
      <c r="D677" s="4">
        <f t="shared" si="110"/>
        <v>915</v>
      </c>
      <c r="E677" s="5">
        <f t="shared" si="114"/>
        <v>15.969762655748115</v>
      </c>
      <c r="F677" s="6">
        <f t="shared" si="115"/>
        <v>-0.25881904510251985</v>
      </c>
      <c r="G677" s="4">
        <f t="shared" si="111"/>
        <v>795</v>
      </c>
      <c r="H677" s="5">
        <f t="shared" si="116"/>
        <v>13.87536755335492</v>
      </c>
      <c r="I677" s="6">
        <f t="shared" si="117"/>
        <v>0.9659258262890682</v>
      </c>
      <c r="J677" s="5">
        <f t="shared" si="118"/>
        <v>-0.9659258262890671</v>
      </c>
      <c r="L677" s="4">
        <v>675</v>
      </c>
      <c r="M677" s="5">
        <f t="shared" si="119"/>
        <v>11.780972450961725</v>
      </c>
      <c r="N677" s="6">
        <f t="shared" si="120"/>
        <v>-0.7071067811865472</v>
      </c>
      <c r="O677" s="8">
        <f>IF('Sinus (gesamt)'!$J$22&lt;&gt;"",SIN(RADIANS(L677*'Sinus (gesamt)'!$F$22/50))*'Sinus (gesamt)'!$F$21/100,"")</f>
      </c>
      <c r="P677" s="9">
        <f>IF('Sinus (gesamt)'!$J$21&lt;&gt;"",N677+SIN(RADIANS(L677*'Sinus (gesamt)'!$F$22/50))*'Sinus (gesamt)'!$F$21/100,"")</f>
        <v>-0.6646803743153542</v>
      </c>
    </row>
    <row r="678" spans="1:16" ht="12.75">
      <c r="A678" s="4">
        <v>676</v>
      </c>
      <c r="B678" s="5">
        <f t="shared" si="112"/>
        <v>11.798425743481667</v>
      </c>
      <c r="C678" s="6">
        <f t="shared" si="113"/>
        <v>-0.6946583704589978</v>
      </c>
      <c r="D678" s="4">
        <f t="shared" si="110"/>
        <v>916</v>
      </c>
      <c r="E678" s="5">
        <f t="shared" si="114"/>
        <v>15.987215948268059</v>
      </c>
      <c r="F678" s="6">
        <f t="shared" si="115"/>
        <v>-0.27563735581699894</v>
      </c>
      <c r="G678" s="4">
        <f t="shared" si="111"/>
        <v>796</v>
      </c>
      <c r="H678" s="5">
        <f t="shared" si="116"/>
        <v>13.892820845874864</v>
      </c>
      <c r="I678" s="6">
        <f t="shared" si="117"/>
        <v>0.9702957262759966</v>
      </c>
      <c r="J678" s="5">
        <f t="shared" si="118"/>
        <v>-0.9702957262759968</v>
      </c>
      <c r="L678" s="4">
        <v>676</v>
      </c>
      <c r="M678" s="5">
        <f t="shared" si="119"/>
        <v>11.798425743481667</v>
      </c>
      <c r="N678" s="6">
        <f t="shared" si="120"/>
        <v>-0.6946583704589978</v>
      </c>
      <c r="O678" s="8">
        <f>IF('Sinus (gesamt)'!$J$22&lt;&gt;"",SIN(RADIANS(L678*'Sinus (gesamt)'!$F$22/50))*'Sinus (gesamt)'!$F$21/100,"")</f>
      </c>
      <c r="P678" s="9">
        <f>IF('Sinus (gesamt)'!$J$21&lt;&gt;"",N678+SIN(RADIANS(L678*'Sinus (gesamt)'!$F$22/50))*'Sinus (gesamt)'!$F$21/100,"")</f>
        <v>-0.6560911138778055</v>
      </c>
    </row>
    <row r="679" spans="1:16" ht="12.75">
      <c r="A679" s="4">
        <v>677</v>
      </c>
      <c r="B679" s="5">
        <f t="shared" si="112"/>
        <v>11.815879036001611</v>
      </c>
      <c r="C679" s="6">
        <f t="shared" si="113"/>
        <v>-0.6819983600624985</v>
      </c>
      <c r="D679" s="4">
        <f t="shared" si="110"/>
        <v>917</v>
      </c>
      <c r="E679" s="5">
        <f t="shared" si="114"/>
        <v>16.004669240788</v>
      </c>
      <c r="F679" s="6">
        <f t="shared" si="115"/>
        <v>-0.2923717047227355</v>
      </c>
      <c r="G679" s="4">
        <f t="shared" si="111"/>
        <v>797</v>
      </c>
      <c r="H679" s="5">
        <f t="shared" si="116"/>
        <v>13.910274138394806</v>
      </c>
      <c r="I679" s="6">
        <f t="shared" si="117"/>
        <v>0.9743700647852351</v>
      </c>
      <c r="J679" s="5">
        <f t="shared" si="118"/>
        <v>-0.974370064785234</v>
      </c>
      <c r="L679" s="4">
        <v>677</v>
      </c>
      <c r="M679" s="5">
        <f t="shared" si="119"/>
        <v>11.815879036001611</v>
      </c>
      <c r="N679" s="6">
        <f t="shared" si="120"/>
        <v>-0.6819983600624985</v>
      </c>
      <c r="O679" s="8">
        <f>IF('Sinus (gesamt)'!$J$22&lt;&gt;"",SIN(RADIANS(L679*'Sinus (gesamt)'!$F$22/50))*'Sinus (gesamt)'!$F$21/100,"")</f>
      </c>
      <c r="P679" s="9">
        <f>IF('Sinus (gesamt)'!$J$21&lt;&gt;"",N679+SIN(RADIANS(L679*'Sinus (gesamt)'!$F$22/50))*'Sinus (gesamt)'!$F$21/100,"")</f>
        <v>-0.6475837738814357</v>
      </c>
    </row>
    <row r="680" spans="1:16" ht="12.75">
      <c r="A680" s="4">
        <v>678</v>
      </c>
      <c r="B680" s="5">
        <f t="shared" si="112"/>
        <v>11.833332328521553</v>
      </c>
      <c r="C680" s="6">
        <f t="shared" si="113"/>
        <v>-0.669130606358859</v>
      </c>
      <c r="D680" s="4">
        <f t="shared" si="110"/>
        <v>918</v>
      </c>
      <c r="E680" s="5">
        <f t="shared" si="114"/>
        <v>16.022122533307947</v>
      </c>
      <c r="F680" s="6">
        <f t="shared" si="115"/>
        <v>-0.3090169943749485</v>
      </c>
      <c r="G680" s="4">
        <f t="shared" si="111"/>
        <v>798</v>
      </c>
      <c r="H680" s="5">
        <f t="shared" si="116"/>
        <v>13.92772743091475</v>
      </c>
      <c r="I680" s="6">
        <f t="shared" si="117"/>
        <v>0.9781476007338057</v>
      </c>
      <c r="J680" s="5">
        <f t="shared" si="118"/>
        <v>-0.9781476007338075</v>
      </c>
      <c r="L680" s="4">
        <v>678</v>
      </c>
      <c r="M680" s="5">
        <f t="shared" si="119"/>
        <v>11.833332328521553</v>
      </c>
      <c r="N680" s="6">
        <f t="shared" si="120"/>
        <v>-0.669130606358859</v>
      </c>
      <c r="O680" s="8">
        <f>IF('Sinus (gesamt)'!$J$22&lt;&gt;"",SIN(RADIANS(L680*'Sinus (gesamt)'!$F$22/50))*'Sinus (gesamt)'!$F$21/100,"")</f>
      </c>
      <c r="P680" s="9">
        <f>IF('Sinus (gesamt)'!$J$21&lt;&gt;"",N680+SIN(RADIANS(L680*'Sinus (gesamt)'!$F$22/50))*'Sinus (gesamt)'!$F$21/100,"")</f>
        <v>-0.6391306063588589</v>
      </c>
    </row>
    <row r="681" spans="1:16" ht="12.75">
      <c r="A681" s="4">
        <v>679</v>
      </c>
      <c r="B681" s="5">
        <f t="shared" si="112"/>
        <v>11.850785621041497</v>
      </c>
      <c r="C681" s="6">
        <f t="shared" si="113"/>
        <v>-0.6560590289905076</v>
      </c>
      <c r="D681" s="4">
        <f t="shared" si="110"/>
        <v>919</v>
      </c>
      <c r="E681" s="5">
        <f t="shared" si="114"/>
        <v>16.03957582582789</v>
      </c>
      <c r="F681" s="6">
        <f t="shared" si="115"/>
        <v>-0.32556815445715676</v>
      </c>
      <c r="G681" s="4">
        <f t="shared" si="111"/>
        <v>799</v>
      </c>
      <c r="H681" s="5">
        <f t="shared" si="116"/>
        <v>13.945180723434692</v>
      </c>
      <c r="I681" s="6">
        <f t="shared" si="117"/>
        <v>0.9816271834476638</v>
      </c>
      <c r="J681" s="5">
        <f t="shared" si="118"/>
        <v>-0.9816271834476644</v>
      </c>
      <c r="L681" s="4">
        <v>679</v>
      </c>
      <c r="M681" s="5">
        <f t="shared" si="119"/>
        <v>11.850785621041497</v>
      </c>
      <c r="N681" s="6">
        <f t="shared" si="120"/>
        <v>-0.6560590289905076</v>
      </c>
      <c r="O681" s="8">
        <f>IF('Sinus (gesamt)'!$J$22&lt;&gt;"",SIN(RADIANS(L681*'Sinus (gesamt)'!$F$22/50))*'Sinus (gesamt)'!$F$21/100,"")</f>
      </c>
      <c r="P681" s="9">
        <f>IF('Sinus (gesamt)'!$J$21&lt;&gt;"",N681+SIN(RADIANS(L681*'Sinus (gesamt)'!$F$22/50))*'Sinus (gesamt)'!$F$21/100,"")</f>
        <v>-0.6307019332860655</v>
      </c>
    </row>
    <row r="682" spans="1:16" ht="12.75">
      <c r="A682" s="4">
        <v>680</v>
      </c>
      <c r="B682" s="5">
        <f t="shared" si="112"/>
        <v>11.868238913561441</v>
      </c>
      <c r="C682" s="6">
        <f t="shared" si="113"/>
        <v>-0.642787609686539</v>
      </c>
      <c r="D682" s="4">
        <f t="shared" si="110"/>
        <v>920</v>
      </c>
      <c r="E682" s="5">
        <f t="shared" si="114"/>
        <v>16.05702911834783</v>
      </c>
      <c r="F682" s="6">
        <f t="shared" si="115"/>
        <v>-0.34202014332566777</v>
      </c>
      <c r="G682" s="4">
        <f t="shared" si="111"/>
        <v>800</v>
      </c>
      <c r="H682" s="5">
        <f t="shared" si="116"/>
        <v>13.962634015954636</v>
      </c>
      <c r="I682" s="6">
        <f t="shared" si="117"/>
        <v>0.984807753012208</v>
      </c>
      <c r="J682" s="5">
        <f t="shared" si="118"/>
        <v>-0.9848077530122068</v>
      </c>
      <c r="L682" s="4">
        <v>680</v>
      </c>
      <c r="M682" s="5">
        <f t="shared" si="119"/>
        <v>11.868238913561441</v>
      </c>
      <c r="N682" s="6">
        <f t="shared" si="120"/>
        <v>-0.642787609686539</v>
      </c>
      <c r="O682" s="8">
        <f>IF('Sinus (gesamt)'!$J$22&lt;&gt;"",SIN(RADIANS(L682*'Sinus (gesamt)'!$F$22/50))*'Sinus (gesamt)'!$F$21/100,"")</f>
      </c>
      <c r="P682" s="9">
        <f>IF('Sinus (gesamt)'!$J$21&lt;&gt;"",N682+SIN(RADIANS(L682*'Sinus (gesamt)'!$F$22/50))*'Sinus (gesamt)'!$F$21/100,"")</f>
        <v>-0.622266401086999</v>
      </c>
    </row>
    <row r="683" spans="1:16" ht="12.75">
      <c r="A683" s="4">
        <v>681</v>
      </c>
      <c r="B683" s="5">
        <f t="shared" si="112"/>
        <v>11.885692206081384</v>
      </c>
      <c r="C683" s="6">
        <f t="shared" si="113"/>
        <v>-0.6293203910498381</v>
      </c>
      <c r="D683" s="4">
        <f aca="true" t="shared" si="121" ref="D683:D722">A683+240</f>
        <v>921</v>
      </c>
      <c r="E683" s="5">
        <f t="shared" si="114"/>
        <v>16.074482410867777</v>
      </c>
      <c r="F683" s="6">
        <f t="shared" si="115"/>
        <v>-0.3583679495453016</v>
      </c>
      <c r="G683" s="4">
        <f aca="true" t="shared" si="122" ref="G683:G722">A683+120</f>
        <v>801</v>
      </c>
      <c r="H683" s="5">
        <f t="shared" si="116"/>
        <v>13.98008730847458</v>
      </c>
      <c r="I683" s="6">
        <f t="shared" si="117"/>
        <v>0.9876883405951378</v>
      </c>
      <c r="J683" s="5">
        <f t="shared" si="118"/>
        <v>-0.9876883405951397</v>
      </c>
      <c r="L683" s="4">
        <v>681</v>
      </c>
      <c r="M683" s="5">
        <f t="shared" si="119"/>
        <v>11.885692206081384</v>
      </c>
      <c r="N683" s="6">
        <f t="shared" si="120"/>
        <v>-0.6293203910498381</v>
      </c>
      <c r="O683" s="8">
        <f>IF('Sinus (gesamt)'!$J$22&lt;&gt;"",SIN(RADIANS(L683*'Sinus (gesamt)'!$F$22/50))*'Sinus (gesamt)'!$F$21/100,"")</f>
      </c>
      <c r="P683" s="9">
        <f>IF('Sinus (gesamt)'!$J$21&lt;&gt;"",N683+SIN(RADIANS(L683*'Sinus (gesamt)'!$F$22/50))*'Sinus (gesamt)'!$F$21/100,"")</f>
        <v>-0.6137912483436868</v>
      </c>
    </row>
    <row r="684" spans="1:16" ht="12.75">
      <c r="A684" s="4">
        <v>682</v>
      </c>
      <c r="B684" s="5">
        <f t="shared" si="112"/>
        <v>11.903145498601328</v>
      </c>
      <c r="C684" s="6">
        <f t="shared" si="113"/>
        <v>-0.6156614753256583</v>
      </c>
      <c r="D684" s="4">
        <f t="shared" si="121"/>
        <v>922</v>
      </c>
      <c r="E684" s="5">
        <f t="shared" si="114"/>
        <v>16.09193570338772</v>
      </c>
      <c r="F684" s="6">
        <f t="shared" si="115"/>
        <v>-0.37460659341591235</v>
      </c>
      <c r="G684" s="4">
        <f t="shared" si="122"/>
        <v>802</v>
      </c>
      <c r="H684" s="5">
        <f t="shared" si="116"/>
        <v>13.997540600994522</v>
      </c>
      <c r="I684" s="6">
        <f t="shared" si="117"/>
        <v>0.9902680687415703</v>
      </c>
      <c r="J684" s="5">
        <f t="shared" si="118"/>
        <v>-0.9902680687415706</v>
      </c>
      <c r="L684" s="4">
        <v>682</v>
      </c>
      <c r="M684" s="5">
        <f t="shared" si="119"/>
        <v>11.903145498601328</v>
      </c>
      <c r="N684" s="6">
        <f t="shared" si="120"/>
        <v>-0.6156614753256583</v>
      </c>
      <c r="O684" s="8">
        <f>IF('Sinus (gesamt)'!$J$22&lt;&gt;"",SIN(RADIANS(L684*'Sinus (gesamt)'!$F$22/50))*'Sinus (gesamt)'!$F$21/100,"")</f>
      </c>
      <c r="P684" s="9">
        <f>IF('Sinus (gesamt)'!$J$21&lt;&gt;"",N684+SIN(RADIANS(L684*'Sinus (gesamt)'!$F$22/50))*'Sinus (gesamt)'!$F$21/100,"")</f>
        <v>-0.6052425846656423</v>
      </c>
    </row>
    <row r="685" spans="1:16" ht="12.75">
      <c r="A685" s="4">
        <v>683</v>
      </c>
      <c r="B685" s="5">
        <f t="shared" si="112"/>
        <v>11.920598791121272</v>
      </c>
      <c r="C685" s="6">
        <f t="shared" si="113"/>
        <v>-0.6018150231520478</v>
      </c>
      <c r="D685" s="4">
        <f t="shared" si="121"/>
        <v>923</v>
      </c>
      <c r="E685" s="5">
        <f t="shared" si="114"/>
        <v>16.10938899590766</v>
      </c>
      <c r="F685" s="6">
        <f t="shared" si="115"/>
        <v>-0.3907311284892731</v>
      </c>
      <c r="G685" s="4">
        <f t="shared" si="122"/>
        <v>803</v>
      </c>
      <c r="H685" s="5">
        <f t="shared" si="116"/>
        <v>14.014993893514466</v>
      </c>
      <c r="I685" s="6">
        <f t="shared" si="117"/>
        <v>0.992546151641322</v>
      </c>
      <c r="J685" s="5">
        <f t="shared" si="118"/>
        <v>-0.992546151641321</v>
      </c>
      <c r="L685" s="4">
        <v>683</v>
      </c>
      <c r="M685" s="5">
        <f t="shared" si="119"/>
        <v>11.920598791121272</v>
      </c>
      <c r="N685" s="6">
        <f t="shared" si="120"/>
        <v>-0.6018150231520478</v>
      </c>
      <c r="O685" s="8">
        <f>IF('Sinus (gesamt)'!$J$22&lt;&gt;"",SIN(RADIANS(L685*'Sinus (gesamt)'!$F$22/50))*'Sinus (gesamt)'!$F$21/100,"")</f>
      </c>
      <c r="P685" s="9">
        <f>IF('Sinus (gesamt)'!$J$21&lt;&gt;"",N685+SIN(RADIANS(L685*'Sinus (gesamt)'!$F$22/50))*'Sinus (gesamt)'!$F$21/100,"")</f>
        <v>-0.5965856785871881</v>
      </c>
    </row>
    <row r="686" spans="1:16" ht="12.75">
      <c r="A686" s="4">
        <v>684</v>
      </c>
      <c r="B686" s="5">
        <f t="shared" si="112"/>
        <v>11.938052083641214</v>
      </c>
      <c r="C686" s="6">
        <f t="shared" si="113"/>
        <v>-0.5877852522924735</v>
      </c>
      <c r="D686" s="4">
        <f t="shared" si="121"/>
        <v>924</v>
      </c>
      <c r="E686" s="5">
        <f t="shared" si="114"/>
        <v>16.126842288427603</v>
      </c>
      <c r="F686" s="6">
        <f t="shared" si="115"/>
        <v>-0.40673664307579854</v>
      </c>
      <c r="G686" s="4">
        <f t="shared" si="122"/>
        <v>804</v>
      </c>
      <c r="H686" s="5">
        <f t="shared" si="116"/>
        <v>14.03244718603441</v>
      </c>
      <c r="I686" s="6">
        <f t="shared" si="117"/>
        <v>0.9945218953682734</v>
      </c>
      <c r="J686" s="5">
        <f t="shared" si="118"/>
        <v>-0.994521895368272</v>
      </c>
      <c r="L686" s="4">
        <v>684</v>
      </c>
      <c r="M686" s="5">
        <f t="shared" si="119"/>
        <v>11.938052083641214</v>
      </c>
      <c r="N686" s="6">
        <f t="shared" si="120"/>
        <v>-0.5877852522924735</v>
      </c>
      <c r="O686" s="8">
        <f>IF('Sinus (gesamt)'!$J$22&lt;&gt;"",SIN(RADIANS(L686*'Sinus (gesamt)'!$F$22/50))*'Sinus (gesamt)'!$F$21/100,"")</f>
      </c>
      <c r="P686" s="9">
        <f>IF('Sinus (gesamt)'!$J$21&lt;&gt;"",N686+SIN(RADIANS(L686*'Sinus (gesamt)'!$F$22/50))*'Sinus (gesamt)'!$F$21/100,"")</f>
        <v>-0.5877852522924736</v>
      </c>
    </row>
    <row r="687" spans="1:16" ht="12.75">
      <c r="A687" s="4">
        <v>685</v>
      </c>
      <c r="B687" s="5">
        <f t="shared" si="112"/>
        <v>11.955505376161158</v>
      </c>
      <c r="C687" s="6">
        <f t="shared" si="113"/>
        <v>-0.5735764363510459</v>
      </c>
      <c r="D687" s="4">
        <f t="shared" si="121"/>
        <v>925</v>
      </c>
      <c r="E687" s="5">
        <f t="shared" si="114"/>
        <v>16.14429558094755</v>
      </c>
      <c r="F687" s="6">
        <f t="shared" si="115"/>
        <v>-0.42261826174070005</v>
      </c>
      <c r="G687" s="4">
        <f t="shared" si="122"/>
        <v>805</v>
      </c>
      <c r="H687" s="5">
        <f t="shared" si="116"/>
        <v>14.049900478554353</v>
      </c>
      <c r="I687" s="6">
        <f t="shared" si="117"/>
        <v>0.9961946980917455</v>
      </c>
      <c r="J687" s="5">
        <f t="shared" si="118"/>
        <v>-0.996194698091746</v>
      </c>
      <c r="L687" s="4">
        <v>685</v>
      </c>
      <c r="M687" s="5">
        <f t="shared" si="119"/>
        <v>11.955505376161158</v>
      </c>
      <c r="N687" s="6">
        <f t="shared" si="120"/>
        <v>-0.5735764363510459</v>
      </c>
      <c r="O687" s="8">
        <f>IF('Sinus (gesamt)'!$J$22&lt;&gt;"",SIN(RADIANS(L687*'Sinus (gesamt)'!$F$22/50))*'Sinus (gesamt)'!$F$21/100,"")</f>
      </c>
      <c r="P687" s="9">
        <f>IF('Sinus (gesamt)'!$J$21&lt;&gt;"",N687+SIN(RADIANS(L687*'Sinus (gesamt)'!$F$22/50))*'Sinus (gesamt)'!$F$21/100,"")</f>
        <v>-0.5788057809159054</v>
      </c>
    </row>
    <row r="688" spans="1:16" ht="12.75">
      <c r="A688" s="4">
        <v>686</v>
      </c>
      <c r="B688" s="5">
        <f t="shared" si="112"/>
        <v>11.9729586686811</v>
      </c>
      <c r="C688" s="6">
        <f t="shared" si="113"/>
        <v>-0.5591929034707476</v>
      </c>
      <c r="D688" s="4">
        <f t="shared" si="121"/>
        <v>926</v>
      </c>
      <c r="E688" s="5">
        <f t="shared" si="114"/>
        <v>16.16174887346749</v>
      </c>
      <c r="F688" s="6">
        <f t="shared" si="115"/>
        <v>-0.438371146789077</v>
      </c>
      <c r="G688" s="4">
        <f t="shared" si="122"/>
        <v>806</v>
      </c>
      <c r="H688" s="5">
        <f t="shared" si="116"/>
        <v>14.067353771074297</v>
      </c>
      <c r="I688" s="6">
        <f t="shared" si="117"/>
        <v>0.9975640502598243</v>
      </c>
      <c r="J688" s="5">
        <f t="shared" si="118"/>
        <v>-0.9975640502598246</v>
      </c>
      <c r="L688" s="4">
        <v>686</v>
      </c>
      <c r="M688" s="5">
        <f t="shared" si="119"/>
        <v>11.9729586686811</v>
      </c>
      <c r="N688" s="6">
        <f t="shared" si="120"/>
        <v>-0.5591929034707476</v>
      </c>
      <c r="O688" s="8">
        <f>IF('Sinus (gesamt)'!$J$22&lt;&gt;"",SIN(RADIANS(L688*'Sinus (gesamt)'!$F$22/50))*'Sinus (gesamt)'!$F$21/100,"")</f>
      </c>
      <c r="P688" s="9">
        <f>IF('Sinus (gesamt)'!$J$21&lt;&gt;"",N688+SIN(RADIANS(L688*'Sinus (gesamt)'!$F$22/50))*'Sinus (gesamt)'!$F$21/100,"")</f>
        <v>-0.5696117941307632</v>
      </c>
    </row>
    <row r="689" spans="1:16" ht="12.75">
      <c r="A689" s="4">
        <v>687</v>
      </c>
      <c r="B689" s="5">
        <f t="shared" si="112"/>
        <v>11.990411961201044</v>
      </c>
      <c r="C689" s="6">
        <f t="shared" si="113"/>
        <v>-0.5446390350150272</v>
      </c>
      <c r="D689" s="4">
        <f t="shared" si="121"/>
        <v>927</v>
      </c>
      <c r="E689" s="5">
        <f t="shared" si="114"/>
        <v>16.179202165987434</v>
      </c>
      <c r="F689" s="6">
        <f t="shared" si="115"/>
        <v>-0.4539904997395454</v>
      </c>
      <c r="G689" s="4">
        <f t="shared" si="122"/>
        <v>807</v>
      </c>
      <c r="H689" s="5">
        <f t="shared" si="116"/>
        <v>14.084807063594239</v>
      </c>
      <c r="I689" s="6">
        <f t="shared" si="117"/>
        <v>0.9986295347545738</v>
      </c>
      <c r="J689" s="5">
        <f t="shared" si="118"/>
        <v>-0.9986295347545726</v>
      </c>
      <c r="L689" s="4">
        <v>687</v>
      </c>
      <c r="M689" s="5">
        <f t="shared" si="119"/>
        <v>11.990411961201044</v>
      </c>
      <c r="N689" s="6">
        <f t="shared" si="120"/>
        <v>-0.5446390350150272</v>
      </c>
      <c r="O689" s="8">
        <f>IF('Sinus (gesamt)'!$J$22&lt;&gt;"",SIN(RADIANS(L689*'Sinus (gesamt)'!$F$22/50))*'Sinus (gesamt)'!$F$21/100,"")</f>
      </c>
      <c r="P689" s="9">
        <f>IF('Sinus (gesamt)'!$J$21&lt;&gt;"",N689+SIN(RADIANS(L689*'Sinus (gesamt)'!$F$22/50))*'Sinus (gesamt)'!$F$21/100,"")</f>
        <v>-0.5601681777211782</v>
      </c>
    </row>
    <row r="690" spans="1:16" ht="12.75">
      <c r="A690" s="4">
        <v>688</v>
      </c>
      <c r="B690" s="5">
        <f t="shared" si="112"/>
        <v>12.007865253720988</v>
      </c>
      <c r="C690" s="6">
        <f t="shared" si="113"/>
        <v>-0.5299192642332046</v>
      </c>
      <c r="D690" s="4">
        <f t="shared" si="121"/>
        <v>928</v>
      </c>
      <c r="E690" s="5">
        <f t="shared" si="114"/>
        <v>16.19665545850738</v>
      </c>
      <c r="F690" s="6">
        <f t="shared" si="115"/>
        <v>-0.46947156278589164</v>
      </c>
      <c r="G690" s="4">
        <f t="shared" si="122"/>
        <v>808</v>
      </c>
      <c r="H690" s="5">
        <f t="shared" si="116"/>
        <v>14.102260356114183</v>
      </c>
      <c r="I690" s="6">
        <f t="shared" si="117"/>
        <v>0.9993908270190958</v>
      </c>
      <c r="J690" s="5">
        <f t="shared" si="118"/>
        <v>-0.9993908270190962</v>
      </c>
      <c r="L690" s="4">
        <v>688</v>
      </c>
      <c r="M690" s="5">
        <f t="shared" si="119"/>
        <v>12.007865253720988</v>
      </c>
      <c r="N690" s="6">
        <f t="shared" si="120"/>
        <v>-0.5299192642332046</v>
      </c>
      <c r="O690" s="8">
        <f>IF('Sinus (gesamt)'!$J$22&lt;&gt;"",SIN(RADIANS(L690*'Sinus (gesamt)'!$F$22/50))*'Sinus (gesamt)'!$F$21/100,"")</f>
      </c>
      <c r="P690" s="9">
        <f>IF('Sinus (gesamt)'!$J$21&lt;&gt;"",N690+SIN(RADIANS(L690*'Sinus (gesamt)'!$F$22/50))*'Sinus (gesamt)'!$F$21/100,"")</f>
        <v>-0.5504404728327448</v>
      </c>
    </row>
    <row r="691" spans="1:16" ht="12.75">
      <c r="A691" s="4">
        <v>689</v>
      </c>
      <c r="B691" s="5">
        <f t="shared" si="112"/>
        <v>12.02531854624093</v>
      </c>
      <c r="C691" s="6">
        <f t="shared" si="113"/>
        <v>-0.5150380749100547</v>
      </c>
      <c r="D691" s="4">
        <f t="shared" si="121"/>
        <v>929</v>
      </c>
      <c r="E691" s="5">
        <f t="shared" si="114"/>
        <v>16.21410875102732</v>
      </c>
      <c r="F691" s="6">
        <f t="shared" si="115"/>
        <v>-0.4848096202463369</v>
      </c>
      <c r="G691" s="4">
        <f t="shared" si="122"/>
        <v>809</v>
      </c>
      <c r="H691" s="5">
        <f t="shared" si="116"/>
        <v>14.119713648634127</v>
      </c>
      <c r="I691" s="6">
        <f t="shared" si="117"/>
        <v>0.9998476951563913</v>
      </c>
      <c r="J691" s="5">
        <f t="shared" si="118"/>
        <v>-0.9998476951563916</v>
      </c>
      <c r="L691" s="4">
        <v>689</v>
      </c>
      <c r="M691" s="5">
        <f t="shared" si="119"/>
        <v>12.02531854624093</v>
      </c>
      <c r="N691" s="6">
        <f t="shared" si="120"/>
        <v>-0.5150380749100547</v>
      </c>
      <c r="O691" s="8">
        <f>IF('Sinus (gesamt)'!$J$22&lt;&gt;"",SIN(RADIANS(L691*'Sinus (gesamt)'!$F$22/50))*'Sinus (gesamt)'!$F$21/100,"")</f>
      </c>
      <c r="P691" s="9">
        <f>IF('Sinus (gesamt)'!$J$21&lt;&gt;"",N691+SIN(RADIANS(L691*'Sinus (gesamt)'!$F$22/50))*'Sinus (gesamt)'!$F$21/100,"")</f>
        <v>-0.5403951706144966</v>
      </c>
    </row>
    <row r="692" spans="1:16" ht="12.75">
      <c r="A692" s="4">
        <v>690</v>
      </c>
      <c r="B692" s="5">
        <f t="shared" si="112"/>
        <v>12.042771838760874</v>
      </c>
      <c r="C692" s="6">
        <f t="shared" si="113"/>
        <v>-0.4999999999999999</v>
      </c>
      <c r="D692" s="4">
        <f t="shared" si="121"/>
        <v>930</v>
      </c>
      <c r="E692" s="5">
        <f t="shared" si="114"/>
        <v>16.231562043547264</v>
      </c>
      <c r="F692" s="6">
        <f t="shared" si="115"/>
        <v>-0.49999999999999895</v>
      </c>
      <c r="G692" s="4">
        <f t="shared" si="122"/>
        <v>810</v>
      </c>
      <c r="H692" s="5">
        <f t="shared" si="116"/>
        <v>14.137166941154069</v>
      </c>
      <c r="I692" s="6">
        <f t="shared" si="117"/>
        <v>1</v>
      </c>
      <c r="J692" s="5">
        <f t="shared" si="118"/>
        <v>-0.9999999999999989</v>
      </c>
      <c r="L692" s="4">
        <v>690</v>
      </c>
      <c r="M692" s="5">
        <f t="shared" si="119"/>
        <v>12.042771838760874</v>
      </c>
      <c r="N692" s="6">
        <f t="shared" si="120"/>
        <v>-0.4999999999999999</v>
      </c>
      <c r="O692" s="8">
        <f>IF('Sinus (gesamt)'!$J$22&lt;&gt;"",SIN(RADIANS(L692*'Sinus (gesamt)'!$F$22/50))*'Sinus (gesamt)'!$F$21/100,"")</f>
      </c>
      <c r="P692" s="9">
        <f>IF('Sinus (gesamt)'!$J$21&lt;&gt;"",N692+SIN(RADIANS(L692*'Sinus (gesamt)'!$F$22/50))*'Sinus (gesamt)'!$F$21/100,"")</f>
        <v>-0.5299999999999997</v>
      </c>
    </row>
    <row r="693" spans="1:16" ht="12.75">
      <c r="A693" s="4">
        <v>691</v>
      </c>
      <c r="B693" s="5">
        <f t="shared" si="112"/>
        <v>12.060225131280816</v>
      </c>
      <c r="C693" s="6">
        <f t="shared" si="113"/>
        <v>-0.4848096202463379</v>
      </c>
      <c r="D693" s="4">
        <f t="shared" si="121"/>
        <v>931</v>
      </c>
      <c r="E693" s="5">
        <f t="shared" si="114"/>
        <v>16.24901533606721</v>
      </c>
      <c r="F693" s="6">
        <f t="shared" si="115"/>
        <v>-0.5150380749100553</v>
      </c>
      <c r="G693" s="4">
        <f t="shared" si="122"/>
        <v>811</v>
      </c>
      <c r="H693" s="5">
        <f t="shared" si="116"/>
        <v>14.154620233674013</v>
      </c>
      <c r="I693" s="6">
        <f t="shared" si="117"/>
        <v>0.9998476951563913</v>
      </c>
      <c r="J693" s="5">
        <f t="shared" si="118"/>
        <v>-0.9998476951563932</v>
      </c>
      <c r="L693" s="4">
        <v>691</v>
      </c>
      <c r="M693" s="5">
        <f t="shared" si="119"/>
        <v>12.060225131280816</v>
      </c>
      <c r="N693" s="6">
        <f t="shared" si="120"/>
        <v>-0.4848096202463379</v>
      </c>
      <c r="O693" s="8">
        <f>IF('Sinus (gesamt)'!$J$22&lt;&gt;"",SIN(RADIANS(L693*'Sinus (gesamt)'!$F$22/50))*'Sinus (gesamt)'!$F$21/100,"")</f>
      </c>
      <c r="P693" s="9">
        <f>IF('Sinus (gesamt)'!$J$21&lt;&gt;"",N693+SIN(RADIANS(L693*'Sinus (gesamt)'!$F$22/50))*'Sinus (gesamt)'!$F$21/100,"")</f>
        <v>-0.5192242064274007</v>
      </c>
    </row>
    <row r="694" spans="1:16" ht="12.75">
      <c r="A694" s="4">
        <v>692</v>
      </c>
      <c r="B694" s="5">
        <f t="shared" si="112"/>
        <v>12.07767842380076</v>
      </c>
      <c r="C694" s="6">
        <f t="shared" si="113"/>
        <v>-0.46947156278589103</v>
      </c>
      <c r="D694" s="4">
        <f t="shared" si="121"/>
        <v>932</v>
      </c>
      <c r="E694" s="5">
        <f t="shared" si="114"/>
        <v>16.266468628587152</v>
      </c>
      <c r="F694" s="6">
        <f t="shared" si="115"/>
        <v>-0.5299192642332051</v>
      </c>
      <c r="G694" s="4">
        <f t="shared" si="122"/>
        <v>812</v>
      </c>
      <c r="H694" s="5">
        <f t="shared" si="116"/>
        <v>14.172073526193955</v>
      </c>
      <c r="I694" s="6">
        <f t="shared" si="117"/>
        <v>0.9993908270190958</v>
      </c>
      <c r="J694" s="5">
        <f t="shared" si="118"/>
        <v>-0.9993908270190961</v>
      </c>
      <c r="L694" s="4">
        <v>692</v>
      </c>
      <c r="M694" s="5">
        <f t="shared" si="119"/>
        <v>12.07767842380076</v>
      </c>
      <c r="N694" s="6">
        <f t="shared" si="120"/>
        <v>-0.46947156278589103</v>
      </c>
      <c r="O694" s="8">
        <f>IF('Sinus (gesamt)'!$J$22&lt;&gt;"",SIN(RADIANS(L694*'Sinus (gesamt)'!$F$22/50))*'Sinus (gesamt)'!$F$21/100,"")</f>
      </c>
      <c r="P694" s="9">
        <f>IF('Sinus (gesamt)'!$J$21&lt;&gt;"",N694+SIN(RADIANS(L694*'Sinus (gesamt)'!$F$22/50))*'Sinus (gesamt)'!$F$21/100,"")</f>
        <v>-0.5080388193670834</v>
      </c>
    </row>
    <row r="695" spans="1:16" ht="12.75">
      <c r="A695" s="4">
        <v>693</v>
      </c>
      <c r="B695" s="5">
        <f t="shared" si="112"/>
        <v>12.095131716320704</v>
      </c>
      <c r="C695" s="6">
        <f t="shared" si="113"/>
        <v>-0.4539904997395464</v>
      </c>
      <c r="D695" s="4">
        <f t="shared" si="121"/>
        <v>933</v>
      </c>
      <c r="E695" s="5">
        <f t="shared" si="114"/>
        <v>16.283921921107094</v>
      </c>
      <c r="F695" s="6">
        <f t="shared" si="115"/>
        <v>-0.5446390350150263</v>
      </c>
      <c r="G695" s="4">
        <f t="shared" si="122"/>
        <v>813</v>
      </c>
      <c r="H695" s="5">
        <f t="shared" si="116"/>
        <v>14.1895268187139</v>
      </c>
      <c r="I695" s="6">
        <f t="shared" si="117"/>
        <v>0.9986295347545738</v>
      </c>
      <c r="J695" s="5">
        <f t="shared" si="118"/>
        <v>-0.9986295347545727</v>
      </c>
      <c r="L695" s="4">
        <v>693</v>
      </c>
      <c r="M695" s="5">
        <f t="shared" si="119"/>
        <v>12.095131716320704</v>
      </c>
      <c r="N695" s="6">
        <f t="shared" si="120"/>
        <v>-0.4539904997395464</v>
      </c>
      <c r="O695" s="8">
        <f>IF('Sinus (gesamt)'!$J$22&lt;&gt;"",SIN(RADIANS(L695*'Sinus (gesamt)'!$F$22/50))*'Sinus (gesamt)'!$F$21/100,"")</f>
      </c>
      <c r="P695" s="9">
        <f>IF('Sinus (gesamt)'!$J$21&lt;&gt;"",N695+SIN(RADIANS(L695*'Sinus (gesamt)'!$F$22/50))*'Sinus (gesamt)'!$F$21/100,"")</f>
        <v>-0.49641690661073923</v>
      </c>
    </row>
    <row r="696" spans="1:16" ht="12.75">
      <c r="A696" s="4">
        <v>694</v>
      </c>
      <c r="B696" s="5">
        <f t="shared" si="112"/>
        <v>12.112585008840647</v>
      </c>
      <c r="C696" s="6">
        <f t="shared" si="113"/>
        <v>-0.438371146789078</v>
      </c>
      <c r="D696" s="4">
        <f t="shared" si="121"/>
        <v>934</v>
      </c>
      <c r="E696" s="5">
        <f t="shared" si="114"/>
        <v>16.301375213627036</v>
      </c>
      <c r="F696" s="6">
        <f t="shared" si="115"/>
        <v>-0.5591929034707451</v>
      </c>
      <c r="G696" s="4">
        <f t="shared" si="122"/>
        <v>814</v>
      </c>
      <c r="H696" s="5">
        <f t="shared" si="116"/>
        <v>14.206980111233843</v>
      </c>
      <c r="I696" s="6">
        <f t="shared" si="117"/>
        <v>0.9975640502598242</v>
      </c>
      <c r="J696" s="5">
        <f t="shared" si="118"/>
        <v>-0.9975640502598231</v>
      </c>
      <c r="L696" s="4">
        <v>694</v>
      </c>
      <c r="M696" s="5">
        <f t="shared" si="119"/>
        <v>12.112585008840647</v>
      </c>
      <c r="N696" s="6">
        <f t="shared" si="120"/>
        <v>-0.438371146789078</v>
      </c>
      <c r="O696" s="8">
        <f>IF('Sinus (gesamt)'!$J$22&lt;&gt;"",SIN(RADIANS(L696*'Sinus (gesamt)'!$F$22/50))*'Sinus (gesamt)'!$F$21/100,"")</f>
      </c>
      <c r="P696" s="9">
        <f>IF('Sinus (gesamt)'!$J$21&lt;&gt;"",N696+SIN(RADIANS(L696*'Sinus (gesamt)'!$F$22/50))*'Sinus (gesamt)'!$F$21/100,"")</f>
        <v>-0.48433381337621656</v>
      </c>
    </row>
    <row r="697" spans="1:16" ht="12.75">
      <c r="A697" s="4">
        <v>695</v>
      </c>
      <c r="B697" s="5">
        <f t="shared" si="112"/>
        <v>12.13003830136059</v>
      </c>
      <c r="C697" s="6">
        <f t="shared" si="113"/>
        <v>-0.42261826174069944</v>
      </c>
      <c r="D697" s="4">
        <f t="shared" si="121"/>
        <v>935</v>
      </c>
      <c r="E697" s="5">
        <f t="shared" si="114"/>
        <v>16.318828506146982</v>
      </c>
      <c r="F697" s="6">
        <f t="shared" si="115"/>
        <v>-0.5735764363510465</v>
      </c>
      <c r="G697" s="4">
        <f t="shared" si="122"/>
        <v>815</v>
      </c>
      <c r="H697" s="5">
        <f t="shared" si="116"/>
        <v>14.224433403753785</v>
      </c>
      <c r="I697" s="6">
        <f t="shared" si="117"/>
        <v>0.9961946980917455</v>
      </c>
      <c r="J697" s="5">
        <f t="shared" si="118"/>
        <v>-0.996194698091746</v>
      </c>
      <c r="L697" s="4">
        <v>695</v>
      </c>
      <c r="M697" s="5">
        <f t="shared" si="119"/>
        <v>12.13003830136059</v>
      </c>
      <c r="N697" s="6">
        <f t="shared" si="120"/>
        <v>-0.42261826174069944</v>
      </c>
      <c r="O697" s="8">
        <f>IF('Sinus (gesamt)'!$J$22&lt;&gt;"",SIN(RADIANS(L697*'Sinus (gesamt)'!$F$22/50))*'Sinus (gesamt)'!$F$21/100,"")</f>
      </c>
      <c r="P697" s="9">
        <f>IF('Sinus (gesamt)'!$J$21&lt;&gt;"",N697+SIN(RADIANS(L697*'Sinus (gesamt)'!$F$22/50))*'Sinus (gesamt)'!$F$21/100,"")</f>
        <v>-0.471767384398039</v>
      </c>
    </row>
    <row r="698" spans="1:16" ht="12.75">
      <c r="A698" s="4">
        <v>696</v>
      </c>
      <c r="B698" s="5">
        <f t="shared" si="112"/>
        <v>12.147491593880533</v>
      </c>
      <c r="C698" s="6">
        <f t="shared" si="113"/>
        <v>-0.4067366430758012</v>
      </c>
      <c r="D698" s="4">
        <f t="shared" si="121"/>
        <v>936</v>
      </c>
      <c r="E698" s="5">
        <f t="shared" si="114"/>
        <v>16.336281798666924</v>
      </c>
      <c r="F698" s="6">
        <f t="shared" si="115"/>
        <v>-0.5877852522924726</v>
      </c>
      <c r="G698" s="4">
        <f t="shared" si="122"/>
        <v>816</v>
      </c>
      <c r="H698" s="5">
        <f t="shared" si="116"/>
        <v>14.24188669627373</v>
      </c>
      <c r="I698" s="6">
        <f t="shared" si="117"/>
        <v>0.9945218953682733</v>
      </c>
      <c r="J698" s="5">
        <f t="shared" si="118"/>
        <v>-0.9945218953682737</v>
      </c>
      <c r="L698" s="4">
        <v>696</v>
      </c>
      <c r="M698" s="5">
        <f t="shared" si="119"/>
        <v>12.147491593880533</v>
      </c>
      <c r="N698" s="6">
        <f t="shared" si="120"/>
        <v>-0.4067366430758012</v>
      </c>
      <c r="O698" s="8">
        <f>IF('Sinus (gesamt)'!$J$22&lt;&gt;"",SIN(RADIANS(L698*'Sinus (gesamt)'!$F$22/50))*'Sinus (gesamt)'!$F$21/100,"")</f>
      </c>
      <c r="P698" s="9">
        <f>IF('Sinus (gesamt)'!$J$21&lt;&gt;"",N698+SIN(RADIANS(L698*'Sinus (gesamt)'!$F$22/50))*'Sinus (gesamt)'!$F$21/100,"")</f>
        <v>-0.4586981673028675</v>
      </c>
    </row>
    <row r="699" spans="1:16" ht="12.75">
      <c r="A699" s="4">
        <v>697</v>
      </c>
      <c r="B699" s="5">
        <f t="shared" si="112"/>
        <v>12.164944886400477</v>
      </c>
      <c r="C699" s="6">
        <f t="shared" si="113"/>
        <v>-0.3907311284892741</v>
      </c>
      <c r="D699" s="4">
        <f t="shared" si="121"/>
        <v>937</v>
      </c>
      <c r="E699" s="5">
        <f t="shared" si="114"/>
        <v>16.353735091186866</v>
      </c>
      <c r="F699" s="6">
        <f t="shared" si="115"/>
        <v>-0.6018150231520469</v>
      </c>
      <c r="G699" s="4">
        <f t="shared" si="122"/>
        <v>817</v>
      </c>
      <c r="H699" s="5">
        <f t="shared" si="116"/>
        <v>14.259339988793672</v>
      </c>
      <c r="I699" s="6">
        <f t="shared" si="117"/>
        <v>0.9925461516413222</v>
      </c>
      <c r="J699" s="5">
        <f t="shared" si="118"/>
        <v>-0.992546151641321</v>
      </c>
      <c r="L699" s="4">
        <v>697</v>
      </c>
      <c r="M699" s="5">
        <f t="shared" si="119"/>
        <v>12.164944886400477</v>
      </c>
      <c r="N699" s="6">
        <f t="shared" si="120"/>
        <v>-0.3907311284892741</v>
      </c>
      <c r="O699" s="8">
        <f>IF('Sinus (gesamt)'!$J$22&lt;&gt;"",SIN(RADIANS(L699*'Sinus (gesamt)'!$F$22/50))*'Sinus (gesamt)'!$F$21/100,"")</f>
      </c>
      <c r="P699" s="9">
        <f>IF('Sinus (gesamt)'!$J$21&lt;&gt;"",N699+SIN(RADIANS(L699*'Sinus (gesamt)'!$F$22/50))*'Sinus (gesamt)'!$F$21/100,"")</f>
        <v>-0.44510959571147307</v>
      </c>
    </row>
    <row r="700" spans="1:16" ht="12.75">
      <c r="A700" s="4">
        <v>698</v>
      </c>
      <c r="B700" s="5">
        <f t="shared" si="112"/>
        <v>12.18239817892042</v>
      </c>
      <c r="C700" s="6">
        <f t="shared" si="113"/>
        <v>-0.37460659341591174</v>
      </c>
      <c r="D700" s="4">
        <f t="shared" si="121"/>
        <v>938</v>
      </c>
      <c r="E700" s="5">
        <f t="shared" si="114"/>
        <v>16.371188383706812</v>
      </c>
      <c r="F700" s="6">
        <f t="shared" si="115"/>
        <v>-0.6156614753256588</v>
      </c>
      <c r="G700" s="4">
        <f t="shared" si="122"/>
        <v>818</v>
      </c>
      <c r="H700" s="5">
        <f t="shared" si="116"/>
        <v>14.276793281313616</v>
      </c>
      <c r="I700" s="6">
        <f t="shared" si="117"/>
        <v>0.9902680687415704</v>
      </c>
      <c r="J700" s="5">
        <f t="shared" si="118"/>
        <v>-0.9902680687415706</v>
      </c>
      <c r="L700" s="4">
        <v>698</v>
      </c>
      <c r="M700" s="5">
        <f t="shared" si="119"/>
        <v>12.18239817892042</v>
      </c>
      <c r="N700" s="6">
        <f t="shared" si="120"/>
        <v>-0.37460659341591174</v>
      </c>
      <c r="O700" s="8">
        <f>IF('Sinus (gesamt)'!$J$22&lt;&gt;"",SIN(RADIANS(L700*'Sinus (gesamt)'!$F$22/50))*'Sinus (gesamt)'!$F$21/100,"")</f>
      </c>
      <c r="P700" s="9">
        <f>IF('Sinus (gesamt)'!$J$21&lt;&gt;"",N700+SIN(RADIANS(L700*'Sinus (gesamt)'!$F$22/50))*'Sinus (gesamt)'!$F$21/100,"")</f>
        <v>-0.43098815066306617</v>
      </c>
    </row>
    <row r="701" spans="1:16" ht="12.75">
      <c r="A701" s="4">
        <v>699</v>
      </c>
      <c r="B701" s="5">
        <f t="shared" si="112"/>
        <v>12.199851471440363</v>
      </c>
      <c r="C701" s="6">
        <f t="shared" si="113"/>
        <v>-0.358367949545301</v>
      </c>
      <c r="D701" s="4">
        <f t="shared" si="121"/>
        <v>939</v>
      </c>
      <c r="E701" s="5">
        <f t="shared" si="114"/>
        <v>16.388641676226754</v>
      </c>
      <c r="F701" s="6">
        <f t="shared" si="115"/>
        <v>-0.6293203910498372</v>
      </c>
      <c r="G701" s="4">
        <f t="shared" si="122"/>
        <v>819</v>
      </c>
      <c r="H701" s="5">
        <f t="shared" si="116"/>
        <v>14.29424657383356</v>
      </c>
      <c r="I701" s="6">
        <f t="shared" si="117"/>
        <v>0.9876883405951377</v>
      </c>
      <c r="J701" s="5">
        <f t="shared" si="118"/>
        <v>-0.9876883405951382</v>
      </c>
      <c r="L701" s="4">
        <v>699</v>
      </c>
      <c r="M701" s="5">
        <f t="shared" si="119"/>
        <v>12.199851471440363</v>
      </c>
      <c r="N701" s="6">
        <f t="shared" si="120"/>
        <v>-0.358367949545301</v>
      </c>
      <c r="O701" s="8">
        <f>IF('Sinus (gesamt)'!$J$22&lt;&gt;"",SIN(RADIANS(L701*'Sinus (gesamt)'!$F$22/50))*'Sinus (gesamt)'!$F$21/100,"")</f>
      </c>
      <c r="P701" s="9">
        <f>IF('Sinus (gesamt)'!$J$21&lt;&gt;"",N701+SIN(RADIANS(L701*'Sinus (gesamt)'!$F$22/50))*'Sinus (gesamt)'!$F$21/100,"")</f>
        <v>-0.4163234991226451</v>
      </c>
    </row>
    <row r="702" spans="1:16" ht="12.75">
      <c r="A702" s="4">
        <v>700</v>
      </c>
      <c r="B702" s="5">
        <f t="shared" si="112"/>
        <v>12.217304763960307</v>
      </c>
      <c r="C702" s="6">
        <f t="shared" si="113"/>
        <v>-0.3420201433256688</v>
      </c>
      <c r="D702" s="4">
        <f t="shared" si="121"/>
        <v>940</v>
      </c>
      <c r="E702" s="5">
        <f t="shared" si="114"/>
        <v>16.406094968746697</v>
      </c>
      <c r="F702" s="6">
        <f t="shared" si="115"/>
        <v>-0.6427876096865383</v>
      </c>
      <c r="G702" s="4">
        <f t="shared" si="122"/>
        <v>820</v>
      </c>
      <c r="H702" s="5">
        <f t="shared" si="116"/>
        <v>14.311699866353502</v>
      </c>
      <c r="I702" s="6">
        <f t="shared" si="117"/>
        <v>0.9848077530122082</v>
      </c>
      <c r="J702" s="5">
        <f t="shared" si="118"/>
        <v>-0.984807753012207</v>
      </c>
      <c r="L702" s="4">
        <v>700</v>
      </c>
      <c r="M702" s="5">
        <f t="shared" si="119"/>
        <v>12.217304763960307</v>
      </c>
      <c r="N702" s="6">
        <f t="shared" si="120"/>
        <v>-0.3420201433256688</v>
      </c>
      <c r="O702" s="8">
        <f>IF('Sinus (gesamt)'!$J$22&lt;&gt;"",SIN(RADIANS(L702*'Sinus (gesamt)'!$F$22/50))*'Sinus (gesamt)'!$F$21/100,"")</f>
      </c>
      <c r="P702" s="9">
        <f>IF('Sinus (gesamt)'!$J$21&lt;&gt;"",N702+SIN(RADIANS(L702*'Sinus (gesamt)'!$F$22/50))*'Sinus (gesamt)'!$F$21/100,"")</f>
        <v>-0.4011086085064013</v>
      </c>
    </row>
    <row r="703" spans="1:16" ht="12.75">
      <c r="A703" s="4">
        <v>701</v>
      </c>
      <c r="B703" s="5">
        <f t="shared" si="112"/>
        <v>12.234758056480251</v>
      </c>
      <c r="C703" s="6">
        <f t="shared" si="113"/>
        <v>-0.3255681544571561</v>
      </c>
      <c r="D703" s="4">
        <f t="shared" si="121"/>
        <v>941</v>
      </c>
      <c r="E703" s="5">
        <f t="shared" si="114"/>
        <v>16.423548261266642</v>
      </c>
      <c r="F703" s="6">
        <f t="shared" si="115"/>
        <v>-0.656059028990508</v>
      </c>
      <c r="G703" s="4">
        <f t="shared" si="122"/>
        <v>821</v>
      </c>
      <c r="H703" s="5">
        <f t="shared" si="116"/>
        <v>14.329153158873446</v>
      </c>
      <c r="I703" s="6">
        <f t="shared" si="117"/>
        <v>0.981627183447664</v>
      </c>
      <c r="J703" s="5">
        <f t="shared" si="118"/>
        <v>-0.9816271834476642</v>
      </c>
      <c r="L703" s="4">
        <v>701</v>
      </c>
      <c r="M703" s="5">
        <f t="shared" si="119"/>
        <v>12.234758056480251</v>
      </c>
      <c r="N703" s="6">
        <f t="shared" si="120"/>
        <v>-0.3255681544571561</v>
      </c>
      <c r="O703" s="8">
        <f>IF('Sinus (gesamt)'!$J$22&lt;&gt;"",SIN(RADIANS(L703*'Sinus (gesamt)'!$F$22/50))*'Sinus (gesamt)'!$F$21/100,"")</f>
      </c>
      <c r="P703" s="9">
        <f>IF('Sinus (gesamt)'!$J$21&lt;&gt;"",N703+SIN(RADIANS(L703*'Sinus (gesamt)'!$F$22/50))*'Sinus (gesamt)'!$F$21/100,"")</f>
        <v>-0.3853398363426608</v>
      </c>
    </row>
    <row r="704" spans="1:16" ht="12.75">
      <c r="A704" s="4">
        <v>702</v>
      </c>
      <c r="B704" s="5">
        <f t="shared" si="112"/>
        <v>12.252211349000193</v>
      </c>
      <c r="C704" s="6">
        <f t="shared" si="113"/>
        <v>-0.3090169943749479</v>
      </c>
      <c r="D704" s="4">
        <f t="shared" si="121"/>
        <v>942</v>
      </c>
      <c r="E704" s="5">
        <f t="shared" si="114"/>
        <v>16.441001553786585</v>
      </c>
      <c r="F704" s="6">
        <f t="shared" si="115"/>
        <v>-0.6691306063588581</v>
      </c>
      <c r="G704" s="4">
        <f t="shared" si="122"/>
        <v>822</v>
      </c>
      <c r="H704" s="5">
        <f t="shared" si="116"/>
        <v>14.34660645139339</v>
      </c>
      <c r="I704" s="6">
        <f t="shared" si="117"/>
        <v>0.9781476007338055</v>
      </c>
      <c r="J704" s="5">
        <f t="shared" si="118"/>
        <v>-0.978147600733806</v>
      </c>
      <c r="L704" s="4">
        <v>702</v>
      </c>
      <c r="M704" s="5">
        <f t="shared" si="119"/>
        <v>12.252211349000193</v>
      </c>
      <c r="N704" s="6">
        <f t="shared" si="120"/>
        <v>-0.3090169943749479</v>
      </c>
      <c r="O704" s="8">
        <f>IF('Sinus (gesamt)'!$J$22&lt;&gt;"",SIN(RADIANS(L704*'Sinus (gesamt)'!$F$22/50))*'Sinus (gesamt)'!$F$21/100,"")</f>
      </c>
      <c r="P704" s="9">
        <f>IF('Sinus (gesamt)'!$J$21&lt;&gt;"",N704+SIN(RADIANS(L704*'Sinus (gesamt)'!$F$22/50))*'Sinus (gesamt)'!$F$21/100,"")</f>
        <v>-0.3690169943749479</v>
      </c>
    </row>
    <row r="705" spans="1:16" ht="12.75">
      <c r="A705" s="4">
        <v>703</v>
      </c>
      <c r="B705" s="5">
        <f t="shared" si="112"/>
        <v>12.269664641520137</v>
      </c>
      <c r="C705" s="6">
        <f t="shared" si="113"/>
        <v>-0.29237170472273655</v>
      </c>
      <c r="D705" s="4">
        <f t="shared" si="121"/>
        <v>943</v>
      </c>
      <c r="E705" s="5">
        <f t="shared" si="114"/>
        <v>16.458454846306527</v>
      </c>
      <c r="F705" s="6">
        <f t="shared" si="115"/>
        <v>-0.6819983600624977</v>
      </c>
      <c r="G705" s="4">
        <f t="shared" si="122"/>
        <v>823</v>
      </c>
      <c r="H705" s="5">
        <f t="shared" si="116"/>
        <v>14.364059743913332</v>
      </c>
      <c r="I705" s="6">
        <f t="shared" si="117"/>
        <v>0.9743700647852354</v>
      </c>
      <c r="J705" s="5">
        <f t="shared" si="118"/>
        <v>-0.9743700647852342</v>
      </c>
      <c r="L705" s="4">
        <v>703</v>
      </c>
      <c r="M705" s="5">
        <f t="shared" si="119"/>
        <v>12.269664641520137</v>
      </c>
      <c r="N705" s="6">
        <f t="shared" si="120"/>
        <v>-0.29237170472273655</v>
      </c>
      <c r="O705" s="8">
        <f>IF('Sinus (gesamt)'!$J$22&lt;&gt;"",SIN(RADIANS(L705*'Sinus (gesamt)'!$F$22/50))*'Sinus (gesamt)'!$F$21/100,"")</f>
      </c>
      <c r="P705" s="9">
        <f>IF('Sinus (gesamt)'!$J$21&lt;&gt;"",N705+SIN(RADIANS(L705*'Sinus (gesamt)'!$F$22/50))*'Sinus (gesamt)'!$F$21/100,"")</f>
        <v>-0.3521433866082413</v>
      </c>
    </row>
    <row r="706" spans="1:16" ht="12.75">
      <c r="A706" s="4">
        <v>704</v>
      </c>
      <c r="B706" s="5">
        <f aca="true" t="shared" si="123" ref="B706:B722">RADIANS(A706)</f>
        <v>12.28711793404008</v>
      </c>
      <c r="C706" s="6">
        <f aca="true" t="shared" si="124" ref="C706:C722">SIN(B706)</f>
        <v>-0.27563735581700005</v>
      </c>
      <c r="D706" s="4">
        <f t="shared" si="121"/>
        <v>944</v>
      </c>
      <c r="E706" s="5">
        <f aca="true" t="shared" si="125" ref="E706:E722">RADIANS(D706)</f>
        <v>16.475908138826473</v>
      </c>
      <c r="F706" s="6">
        <f aca="true" t="shared" si="126" ref="F706:F722">SIN(E706)</f>
        <v>-0.6946583704589983</v>
      </c>
      <c r="G706" s="4">
        <f t="shared" si="122"/>
        <v>824</v>
      </c>
      <c r="H706" s="5">
        <f aca="true" t="shared" si="127" ref="H706:H722">RADIANS(G706)</f>
        <v>14.381513036433276</v>
      </c>
      <c r="I706" s="6">
        <f aca="true" t="shared" si="128" ref="I706:I722">SIN(H706)</f>
        <v>0.9702957262759964</v>
      </c>
      <c r="J706" s="5">
        <f aca="true" t="shared" si="129" ref="J706:J722">C706+F706</f>
        <v>-0.9702957262759984</v>
      </c>
      <c r="L706" s="4">
        <v>704</v>
      </c>
      <c r="M706" s="5">
        <f aca="true" t="shared" si="130" ref="M706:M722">RADIANS(L706)</f>
        <v>12.28711793404008</v>
      </c>
      <c r="N706" s="6">
        <f aca="true" t="shared" si="131" ref="N706:N722">SIN(M706)</f>
        <v>-0.27563735581700005</v>
      </c>
      <c r="O706" s="8">
        <f>IF('Sinus (gesamt)'!$J$22&lt;&gt;"",SIN(RADIANS(L706*'Sinus (gesamt)'!$F$22/50))*'Sinus (gesamt)'!$F$21/100,"")</f>
      </c>
      <c r="P706" s="9">
        <f>IF('Sinus (gesamt)'!$J$21&lt;&gt;"",N706+SIN(RADIANS(L706*'Sinus (gesamt)'!$F$22/50))*'Sinus (gesamt)'!$F$21/100,"")</f>
        <v>-0.33472582099773257</v>
      </c>
    </row>
    <row r="707" spans="1:16" ht="12.75">
      <c r="A707" s="4">
        <v>705</v>
      </c>
      <c r="B707" s="5">
        <f t="shared" si="123"/>
        <v>12.304571226560023</v>
      </c>
      <c r="C707" s="6">
        <f t="shared" si="124"/>
        <v>-0.25881904510252096</v>
      </c>
      <c r="D707" s="4">
        <f t="shared" si="121"/>
        <v>945</v>
      </c>
      <c r="E707" s="5">
        <f t="shared" si="125"/>
        <v>16.493361431346415</v>
      </c>
      <c r="F707" s="6">
        <f t="shared" si="126"/>
        <v>-0.7071067811865477</v>
      </c>
      <c r="G707" s="4">
        <f t="shared" si="122"/>
        <v>825</v>
      </c>
      <c r="H707" s="5">
        <f t="shared" si="127"/>
        <v>14.398966328953218</v>
      </c>
      <c r="I707" s="6">
        <f t="shared" si="128"/>
        <v>0.9659258262890685</v>
      </c>
      <c r="J707" s="5">
        <f t="shared" si="129"/>
        <v>-0.9659258262890686</v>
      </c>
      <c r="L707" s="4">
        <v>705</v>
      </c>
      <c r="M707" s="5">
        <f t="shared" si="130"/>
        <v>12.304571226560023</v>
      </c>
      <c r="N707" s="6">
        <f t="shared" si="131"/>
        <v>-0.25881904510252096</v>
      </c>
      <c r="O707" s="8">
        <f>IF('Sinus (gesamt)'!$J$22&lt;&gt;"",SIN(RADIANS(L707*'Sinus (gesamt)'!$F$22/50))*'Sinus (gesamt)'!$F$21/100,"")</f>
      </c>
      <c r="P707" s="9">
        <f>IF('Sinus (gesamt)'!$J$21&lt;&gt;"",N707+SIN(RADIANS(L707*'Sinus (gesamt)'!$F$22/50))*'Sinus (gesamt)'!$F$21/100,"")</f>
        <v>-0.31677459467986513</v>
      </c>
    </row>
    <row r="708" spans="1:16" ht="12.75">
      <c r="A708" s="4">
        <v>706</v>
      </c>
      <c r="B708" s="5">
        <f t="shared" si="123"/>
        <v>12.322024519079967</v>
      </c>
      <c r="C708" s="6">
        <f t="shared" si="124"/>
        <v>-0.24192189559966723</v>
      </c>
      <c r="D708" s="4">
        <f t="shared" si="121"/>
        <v>946</v>
      </c>
      <c r="E708" s="5">
        <f t="shared" si="125"/>
        <v>16.510814723866357</v>
      </c>
      <c r="F708" s="6">
        <f t="shared" si="126"/>
        <v>-0.7193398003386505</v>
      </c>
      <c r="G708" s="4">
        <f t="shared" si="122"/>
        <v>826</v>
      </c>
      <c r="H708" s="5">
        <f t="shared" si="127"/>
        <v>14.416419621473162</v>
      </c>
      <c r="I708" s="6">
        <f t="shared" si="128"/>
        <v>0.9612616959383189</v>
      </c>
      <c r="J708" s="5">
        <f t="shared" si="129"/>
        <v>-0.9612616959383178</v>
      </c>
      <c r="L708" s="4">
        <v>706</v>
      </c>
      <c r="M708" s="5">
        <f t="shared" si="130"/>
        <v>12.322024519079967</v>
      </c>
      <c r="N708" s="6">
        <f t="shared" si="131"/>
        <v>-0.24192189559966723</v>
      </c>
      <c r="O708" s="8">
        <f>IF('Sinus (gesamt)'!$J$22&lt;&gt;"",SIN(RADIANS(L708*'Sinus (gesamt)'!$F$22/50))*'Sinus (gesamt)'!$F$21/100,"")</f>
      </c>
      <c r="P708" s="9">
        <f>IF('Sinus (gesamt)'!$J$21&lt;&gt;"",N708+SIN(RADIANS(L708*'Sinus (gesamt)'!$F$22/50))*'Sinus (gesamt)'!$F$21/100,"")</f>
        <v>-0.2983034528468218</v>
      </c>
    </row>
    <row r="709" spans="1:16" ht="12.75">
      <c r="A709" s="4">
        <v>707</v>
      </c>
      <c r="B709" s="5">
        <f t="shared" si="123"/>
        <v>12.33947781159991</v>
      </c>
      <c r="C709" s="6">
        <f t="shared" si="124"/>
        <v>-0.22495105434386556</v>
      </c>
      <c r="D709" s="4">
        <f t="shared" si="121"/>
        <v>947</v>
      </c>
      <c r="E709" s="5">
        <f t="shared" si="125"/>
        <v>16.5282680163863</v>
      </c>
      <c r="F709" s="6">
        <f t="shared" si="126"/>
        <v>-0.7313537016191691</v>
      </c>
      <c r="G709" s="4">
        <f t="shared" si="122"/>
        <v>827</v>
      </c>
      <c r="H709" s="5">
        <f t="shared" si="127"/>
        <v>14.433872913993106</v>
      </c>
      <c r="I709" s="6">
        <f t="shared" si="128"/>
        <v>0.9563047559630353</v>
      </c>
      <c r="J709" s="5">
        <f t="shared" si="129"/>
        <v>-0.9563047559630347</v>
      </c>
      <c r="L709" s="4">
        <v>707</v>
      </c>
      <c r="M709" s="5">
        <f t="shared" si="130"/>
        <v>12.33947781159991</v>
      </c>
      <c r="N709" s="6">
        <f t="shared" si="131"/>
        <v>-0.22495105434386556</v>
      </c>
      <c r="O709" s="8">
        <f>IF('Sinus (gesamt)'!$J$22&lt;&gt;"",SIN(RADIANS(L709*'Sinus (gesamt)'!$F$22/50))*'Sinus (gesamt)'!$F$21/100,"")</f>
      </c>
      <c r="P709" s="9">
        <f>IF('Sinus (gesamt)'!$J$21&lt;&gt;"",N709+SIN(RADIANS(L709*'Sinus (gesamt)'!$F$22/50))*'Sinus (gesamt)'!$F$21/100,"")</f>
        <v>-0.27932952156606455</v>
      </c>
    </row>
    <row r="710" spans="1:16" ht="12.75">
      <c r="A710" s="4">
        <v>708</v>
      </c>
      <c r="B710" s="5">
        <f t="shared" si="123"/>
        <v>12.356931104119854</v>
      </c>
      <c r="C710" s="6">
        <f t="shared" si="124"/>
        <v>-0.20791169081775923</v>
      </c>
      <c r="D710" s="4">
        <f t="shared" si="121"/>
        <v>948</v>
      </c>
      <c r="E710" s="5">
        <f t="shared" si="125"/>
        <v>16.545721308906245</v>
      </c>
      <c r="F710" s="6">
        <f t="shared" si="126"/>
        <v>-0.7431448254773946</v>
      </c>
      <c r="G710" s="4">
        <f t="shared" si="122"/>
        <v>828</v>
      </c>
      <c r="H710" s="5">
        <f t="shared" si="127"/>
        <v>14.451326206513048</v>
      </c>
      <c r="I710" s="6">
        <f t="shared" si="128"/>
        <v>0.9510565162951538</v>
      </c>
      <c r="J710" s="5">
        <f t="shared" si="129"/>
        <v>-0.9510565162951539</v>
      </c>
      <c r="L710" s="4">
        <v>708</v>
      </c>
      <c r="M710" s="5">
        <f t="shared" si="130"/>
        <v>12.356931104119854</v>
      </c>
      <c r="N710" s="6">
        <f t="shared" si="131"/>
        <v>-0.20791169081775923</v>
      </c>
      <c r="O710" s="8">
        <f>IF('Sinus (gesamt)'!$J$22&lt;&gt;"",SIN(RADIANS(L710*'Sinus (gesamt)'!$F$22/50))*'Sinus (gesamt)'!$F$21/100,"")</f>
      </c>
      <c r="P710" s="9">
        <f>IF('Sinus (gesamt)'!$J$21&lt;&gt;"",N710+SIN(RADIANS(L710*'Sinus (gesamt)'!$F$22/50))*'Sinus (gesamt)'!$F$21/100,"")</f>
        <v>-0.2598732150448256</v>
      </c>
    </row>
    <row r="711" spans="1:16" ht="12.75">
      <c r="A711" s="4">
        <v>709</v>
      </c>
      <c r="B711" s="5">
        <f t="shared" si="123"/>
        <v>12.374384396639796</v>
      </c>
      <c r="C711" s="6">
        <f t="shared" si="124"/>
        <v>-0.19080899537654578</v>
      </c>
      <c r="D711" s="4">
        <f t="shared" si="121"/>
        <v>949</v>
      </c>
      <c r="E711" s="5">
        <f t="shared" si="125"/>
        <v>16.563174601426187</v>
      </c>
      <c r="F711" s="6">
        <f t="shared" si="126"/>
        <v>-0.7547095802227717</v>
      </c>
      <c r="G711" s="4">
        <f t="shared" si="122"/>
        <v>829</v>
      </c>
      <c r="H711" s="5">
        <f t="shared" si="127"/>
        <v>14.468779499032992</v>
      </c>
      <c r="I711" s="6">
        <f t="shared" si="128"/>
        <v>0.9455185755993167</v>
      </c>
      <c r="J711" s="5">
        <f t="shared" si="129"/>
        <v>-0.9455185755993174</v>
      </c>
      <c r="L711" s="4">
        <v>709</v>
      </c>
      <c r="M711" s="5">
        <f t="shared" si="130"/>
        <v>12.374384396639796</v>
      </c>
      <c r="N711" s="6">
        <f t="shared" si="131"/>
        <v>-0.19080899537654578</v>
      </c>
      <c r="O711" s="8">
        <f>IF('Sinus (gesamt)'!$J$22&lt;&gt;"",SIN(RADIANS(L711*'Sinus (gesamt)'!$F$22/50))*'Sinus (gesamt)'!$F$21/100,"")</f>
      </c>
      <c r="P711" s="9">
        <f>IF('Sinus (gesamt)'!$J$21&lt;&gt;"",N711+SIN(RADIANS(L711*'Sinus (gesamt)'!$F$22/50))*'Sinus (gesamt)'!$F$21/100,"")</f>
        <v>-0.2399581180338854</v>
      </c>
    </row>
    <row r="712" spans="1:16" ht="12.75">
      <c r="A712" s="4">
        <v>710</v>
      </c>
      <c r="B712" s="5">
        <f t="shared" si="123"/>
        <v>12.39183768915974</v>
      </c>
      <c r="C712" s="6">
        <f t="shared" si="124"/>
        <v>-0.17364817766693064</v>
      </c>
      <c r="D712" s="4">
        <f t="shared" si="121"/>
        <v>950</v>
      </c>
      <c r="E712" s="5">
        <f t="shared" si="125"/>
        <v>16.58062789394613</v>
      </c>
      <c r="F712" s="6">
        <f t="shared" si="126"/>
        <v>-0.766044443118977</v>
      </c>
      <c r="G712" s="4">
        <f t="shared" si="122"/>
        <v>830</v>
      </c>
      <c r="H712" s="5">
        <f t="shared" si="127"/>
        <v>14.486232791552935</v>
      </c>
      <c r="I712" s="6">
        <f t="shared" si="128"/>
        <v>0.9396926207859088</v>
      </c>
      <c r="J712" s="5">
        <f t="shared" si="129"/>
        <v>-0.9396926207859077</v>
      </c>
      <c r="L712" s="4">
        <v>710</v>
      </c>
      <c r="M712" s="5">
        <f t="shared" si="130"/>
        <v>12.39183768915974</v>
      </c>
      <c r="N712" s="6">
        <f t="shared" si="131"/>
        <v>-0.17364817766693064</v>
      </c>
      <c r="O712" s="8">
        <f>IF('Sinus (gesamt)'!$J$22&lt;&gt;"",SIN(RADIANS(L712*'Sinus (gesamt)'!$F$22/50))*'Sinus (gesamt)'!$F$21/100,"")</f>
      </c>
      <c r="P712" s="9">
        <f>IF('Sinus (gesamt)'!$J$21&lt;&gt;"",N712+SIN(RADIANS(L712*'Sinus (gesamt)'!$F$22/50))*'Sinus (gesamt)'!$F$21/100,"")</f>
        <v>-0.21961084425406924</v>
      </c>
    </row>
    <row r="713" spans="1:16" ht="12.75">
      <c r="A713" s="4">
        <v>711</v>
      </c>
      <c r="B713" s="5">
        <f t="shared" si="123"/>
        <v>12.409290981679684</v>
      </c>
      <c r="C713" s="6">
        <f t="shared" si="124"/>
        <v>-0.15643446504023048</v>
      </c>
      <c r="D713" s="4">
        <f t="shared" si="121"/>
        <v>951</v>
      </c>
      <c r="E713" s="5">
        <f t="shared" si="125"/>
        <v>16.598081186466075</v>
      </c>
      <c r="F713" s="6">
        <f t="shared" si="126"/>
        <v>-0.7771459614569715</v>
      </c>
      <c r="G713" s="4">
        <f t="shared" si="122"/>
        <v>831</v>
      </c>
      <c r="H713" s="5">
        <f t="shared" si="127"/>
        <v>14.503686084072879</v>
      </c>
      <c r="I713" s="6">
        <f t="shared" si="128"/>
        <v>0.9335804264972019</v>
      </c>
      <c r="J713" s="5">
        <f t="shared" si="129"/>
        <v>-0.933580426497202</v>
      </c>
      <c r="L713" s="4">
        <v>711</v>
      </c>
      <c r="M713" s="5">
        <f t="shared" si="130"/>
        <v>12.409290981679684</v>
      </c>
      <c r="N713" s="6">
        <f t="shared" si="131"/>
        <v>-0.15643446504023048</v>
      </c>
      <c r="O713" s="8">
        <f>IF('Sinus (gesamt)'!$J$22&lt;&gt;"",SIN(RADIANS(L713*'Sinus (gesamt)'!$F$22/50))*'Sinus (gesamt)'!$F$21/100,"")</f>
      </c>
      <c r="P713" s="9">
        <f>IF('Sinus (gesamt)'!$J$21&lt;&gt;"",N713+SIN(RADIANS(L713*'Sinus (gesamt)'!$F$22/50))*'Sinus (gesamt)'!$F$21/100,"")</f>
        <v>-0.19886087191142332</v>
      </c>
    </row>
    <row r="714" spans="1:16" ht="12.75">
      <c r="A714" s="4">
        <v>712</v>
      </c>
      <c r="B714" s="5">
        <f t="shared" si="123"/>
        <v>12.426744274199626</v>
      </c>
      <c r="C714" s="6">
        <f t="shared" si="124"/>
        <v>-0.13917310096006613</v>
      </c>
      <c r="D714" s="4">
        <f t="shared" si="121"/>
        <v>952</v>
      </c>
      <c r="E714" s="5">
        <f t="shared" si="125"/>
        <v>16.615534478986017</v>
      </c>
      <c r="F714" s="6">
        <f t="shared" si="126"/>
        <v>-0.7880107536067218</v>
      </c>
      <c r="G714" s="4">
        <f t="shared" si="122"/>
        <v>832</v>
      </c>
      <c r="H714" s="5">
        <f t="shared" si="127"/>
        <v>14.521139376592823</v>
      </c>
      <c r="I714" s="6">
        <f t="shared" si="128"/>
        <v>0.9271838545667872</v>
      </c>
      <c r="J714" s="5">
        <f t="shared" si="129"/>
        <v>-0.9271838545667879</v>
      </c>
      <c r="L714" s="4">
        <v>712</v>
      </c>
      <c r="M714" s="5">
        <f t="shared" si="130"/>
        <v>12.426744274199626</v>
      </c>
      <c r="N714" s="6">
        <f t="shared" si="131"/>
        <v>-0.13917310096006613</v>
      </c>
      <c r="O714" s="8">
        <f>IF('Sinus (gesamt)'!$J$22&lt;&gt;"",SIN(RADIANS(L714*'Sinus (gesamt)'!$F$22/50))*'Sinus (gesamt)'!$F$21/100,"")</f>
      </c>
      <c r="P714" s="9">
        <f>IF('Sinus (gesamt)'!$J$21&lt;&gt;"",N714+SIN(RADIANS(L714*'Sinus (gesamt)'!$F$22/50))*'Sinus (gesamt)'!$F$21/100,"")</f>
        <v>-0.17774035754125855</v>
      </c>
    </row>
    <row r="715" spans="1:16" ht="12.75">
      <c r="A715" s="4">
        <v>713</v>
      </c>
      <c r="B715" s="5">
        <f t="shared" si="123"/>
        <v>12.44419756671957</v>
      </c>
      <c r="C715" s="6">
        <f t="shared" si="124"/>
        <v>-0.12186934340514748</v>
      </c>
      <c r="D715" s="4">
        <f t="shared" si="121"/>
        <v>953</v>
      </c>
      <c r="E715" s="5">
        <f t="shared" si="125"/>
        <v>16.63298777150596</v>
      </c>
      <c r="F715" s="6">
        <f t="shared" si="126"/>
        <v>-0.798635510047292</v>
      </c>
      <c r="G715" s="4">
        <f t="shared" si="122"/>
        <v>833</v>
      </c>
      <c r="H715" s="5">
        <f t="shared" si="127"/>
        <v>14.538592669112765</v>
      </c>
      <c r="I715" s="6">
        <f t="shared" si="128"/>
        <v>0.9205048534524406</v>
      </c>
      <c r="J715" s="5">
        <f t="shared" si="129"/>
        <v>-0.9205048534524395</v>
      </c>
      <c r="L715" s="4">
        <v>713</v>
      </c>
      <c r="M715" s="5">
        <f t="shared" si="130"/>
        <v>12.44419756671957</v>
      </c>
      <c r="N715" s="6">
        <f t="shared" si="131"/>
        <v>-0.12186934340514748</v>
      </c>
      <c r="O715" s="8">
        <f>IF('Sinus (gesamt)'!$J$22&lt;&gt;"",SIN(RADIANS(L715*'Sinus (gesamt)'!$F$22/50))*'Sinus (gesamt)'!$F$21/100,"")</f>
      </c>
      <c r="P715" s="9">
        <f>IF('Sinus (gesamt)'!$J$21&lt;&gt;"",N715+SIN(RADIANS(L715*'Sinus (gesamt)'!$F$22/50))*'Sinus (gesamt)'!$F$21/100,"")</f>
        <v>-0.1562839295862104</v>
      </c>
    </row>
    <row r="716" spans="1:16" ht="12.75">
      <c r="A716" s="4">
        <v>714</v>
      </c>
      <c r="B716" s="5">
        <f t="shared" si="123"/>
        <v>12.461650859239512</v>
      </c>
      <c r="C716" s="6">
        <f t="shared" si="124"/>
        <v>-0.10452846326765454</v>
      </c>
      <c r="D716" s="4">
        <f t="shared" si="121"/>
        <v>954</v>
      </c>
      <c r="E716" s="5">
        <f t="shared" si="125"/>
        <v>16.650441064025905</v>
      </c>
      <c r="F716" s="6">
        <f t="shared" si="126"/>
        <v>-0.8090169943749481</v>
      </c>
      <c r="G716" s="4">
        <f t="shared" si="122"/>
        <v>834</v>
      </c>
      <c r="H716" s="5">
        <f t="shared" si="127"/>
        <v>14.556045961632709</v>
      </c>
      <c r="I716" s="6">
        <f t="shared" si="128"/>
        <v>0.9135454576426009</v>
      </c>
      <c r="J716" s="5">
        <f t="shared" si="129"/>
        <v>-0.9135454576426026</v>
      </c>
      <c r="L716" s="4">
        <v>714</v>
      </c>
      <c r="M716" s="5">
        <f t="shared" si="130"/>
        <v>12.461650859239512</v>
      </c>
      <c r="N716" s="6">
        <f t="shared" si="131"/>
        <v>-0.10452846326765454</v>
      </c>
      <c r="O716" s="8">
        <f>IF('Sinus (gesamt)'!$J$22&lt;&gt;"",SIN(RADIANS(L716*'Sinus (gesamt)'!$F$22/50))*'Sinus (gesamt)'!$F$21/100,"")</f>
      </c>
      <c r="P716" s="9">
        <f>IF('Sinus (gesamt)'!$J$21&lt;&gt;"",N716+SIN(RADIANS(L716*'Sinus (gesamt)'!$F$22/50))*'Sinus (gesamt)'!$F$21/100,"")</f>
        <v>-0.13452846326765444</v>
      </c>
    </row>
    <row r="717" spans="1:16" ht="12.75">
      <c r="A717" s="4">
        <v>715</v>
      </c>
      <c r="B717" s="5">
        <f t="shared" si="123"/>
        <v>12.479104151759456</v>
      </c>
      <c r="C717" s="6">
        <f t="shared" si="124"/>
        <v>-0.08715574274765855</v>
      </c>
      <c r="D717" s="4">
        <f t="shared" si="121"/>
        <v>955</v>
      </c>
      <c r="E717" s="5">
        <f t="shared" si="125"/>
        <v>16.667894356545848</v>
      </c>
      <c r="F717" s="6">
        <f t="shared" si="126"/>
        <v>-0.8191520442889918</v>
      </c>
      <c r="G717" s="4">
        <f t="shared" si="122"/>
        <v>835</v>
      </c>
      <c r="H717" s="5">
        <f t="shared" si="127"/>
        <v>14.573499254152651</v>
      </c>
      <c r="I717" s="6">
        <f t="shared" si="128"/>
        <v>0.9063077870366504</v>
      </c>
      <c r="J717" s="5">
        <f t="shared" si="129"/>
        <v>-0.9063077870366504</v>
      </c>
      <c r="L717" s="4">
        <v>715</v>
      </c>
      <c r="M717" s="5">
        <f t="shared" si="130"/>
        <v>12.479104151759456</v>
      </c>
      <c r="N717" s="6">
        <f t="shared" si="131"/>
        <v>-0.08715574274765855</v>
      </c>
      <c r="O717" s="8">
        <f>IF('Sinus (gesamt)'!$J$22&lt;&gt;"",SIN(RADIANS(L717*'Sinus (gesamt)'!$F$22/50))*'Sinus (gesamt)'!$F$21/100,"")</f>
      </c>
      <c r="P717" s="9">
        <f>IF('Sinus (gesamt)'!$J$21&lt;&gt;"",N717+SIN(RADIANS(L717*'Sinus (gesamt)'!$F$22/50))*'Sinus (gesamt)'!$F$21/100,"")</f>
        <v>-0.11251283845210053</v>
      </c>
    </row>
    <row r="718" spans="1:16" ht="12.75">
      <c r="A718" s="4">
        <v>716</v>
      </c>
      <c r="B718" s="5">
        <f t="shared" si="123"/>
        <v>12.4965574442794</v>
      </c>
      <c r="C718" s="6">
        <f t="shared" si="124"/>
        <v>-0.069756473744125</v>
      </c>
      <c r="D718" s="4">
        <f t="shared" si="121"/>
        <v>956</v>
      </c>
      <c r="E718" s="5">
        <f t="shared" si="125"/>
        <v>16.68534764906579</v>
      </c>
      <c r="F718" s="6">
        <f t="shared" si="126"/>
        <v>-0.8290375725550411</v>
      </c>
      <c r="G718" s="4">
        <f t="shared" si="122"/>
        <v>836</v>
      </c>
      <c r="H718" s="5">
        <f t="shared" si="127"/>
        <v>14.590952546672595</v>
      </c>
      <c r="I718" s="6">
        <f t="shared" si="128"/>
        <v>0.8987940462991671</v>
      </c>
      <c r="J718" s="5">
        <f t="shared" si="129"/>
        <v>-0.898794046299166</v>
      </c>
      <c r="L718" s="4">
        <v>716</v>
      </c>
      <c r="M718" s="5">
        <f t="shared" si="130"/>
        <v>12.4965574442794</v>
      </c>
      <c r="N718" s="6">
        <f t="shared" si="131"/>
        <v>-0.069756473744125</v>
      </c>
      <c r="O718" s="8">
        <f>IF('Sinus (gesamt)'!$J$22&lt;&gt;"",SIN(RADIANS(L718*'Sinus (gesamt)'!$F$22/50))*'Sinus (gesamt)'!$F$21/100,"")</f>
      </c>
      <c r="P718" s="9">
        <f>IF('Sinus (gesamt)'!$J$21&lt;&gt;"",N718+SIN(RADIANS(L718*'Sinus (gesamt)'!$F$22/50))*'Sinus (gesamt)'!$F$21/100,"")</f>
        <v>-0.09027768234366523</v>
      </c>
    </row>
    <row r="719" spans="1:16" ht="12.75">
      <c r="A719" s="4">
        <v>717</v>
      </c>
      <c r="B719" s="5">
        <f t="shared" si="123"/>
        <v>12.514010736799342</v>
      </c>
      <c r="C719" s="6">
        <f t="shared" si="124"/>
        <v>-0.05233595624294462</v>
      </c>
      <c r="D719" s="4">
        <f t="shared" si="121"/>
        <v>957</v>
      </c>
      <c r="E719" s="5">
        <f t="shared" si="125"/>
        <v>16.702800941585735</v>
      </c>
      <c r="F719" s="6">
        <f t="shared" si="126"/>
        <v>-0.8386705679454248</v>
      </c>
      <c r="G719" s="4">
        <f t="shared" si="122"/>
        <v>837</v>
      </c>
      <c r="H719" s="5">
        <f t="shared" si="127"/>
        <v>14.608405839192539</v>
      </c>
      <c r="I719" s="6">
        <f t="shared" si="128"/>
        <v>0.8910065241883677</v>
      </c>
      <c r="J719" s="5">
        <f t="shared" si="129"/>
        <v>-0.8910065241883695</v>
      </c>
      <c r="L719" s="4">
        <v>717</v>
      </c>
      <c r="M719" s="5">
        <f t="shared" si="130"/>
        <v>12.514010736799342</v>
      </c>
      <c r="N719" s="6">
        <f t="shared" si="131"/>
        <v>-0.05233595624294462</v>
      </c>
      <c r="O719" s="8">
        <f>IF('Sinus (gesamt)'!$J$22&lt;&gt;"",SIN(RADIANS(L719*'Sinus (gesamt)'!$F$22/50))*'Sinus (gesamt)'!$F$21/100,"")</f>
      </c>
      <c r="P719" s="9">
        <f>IF('Sinus (gesamt)'!$J$21&lt;&gt;"",N719+SIN(RADIANS(L719*'Sinus (gesamt)'!$F$22/50))*'Sinus (gesamt)'!$F$21/100,"")</f>
        <v>-0.06786509894909609</v>
      </c>
    </row>
    <row r="720" spans="1:16" ht="12.75">
      <c r="A720" s="4">
        <v>718</v>
      </c>
      <c r="B720" s="5">
        <f t="shared" si="123"/>
        <v>12.531464029319286</v>
      </c>
      <c r="C720" s="6">
        <f t="shared" si="124"/>
        <v>-0.034899496702501066</v>
      </c>
      <c r="D720" s="4">
        <f t="shared" si="121"/>
        <v>958</v>
      </c>
      <c r="E720" s="5">
        <f t="shared" si="125"/>
        <v>16.720254234105678</v>
      </c>
      <c r="F720" s="6">
        <f t="shared" si="126"/>
        <v>-0.8480480961564262</v>
      </c>
      <c r="G720" s="4">
        <f t="shared" si="122"/>
        <v>838</v>
      </c>
      <c r="H720" s="5">
        <f t="shared" si="127"/>
        <v>14.625859131712481</v>
      </c>
      <c r="I720" s="6">
        <f t="shared" si="128"/>
        <v>0.8829475928589273</v>
      </c>
      <c r="J720" s="5">
        <f t="shared" si="129"/>
        <v>-0.8829475928589272</v>
      </c>
      <c r="L720" s="4">
        <v>718</v>
      </c>
      <c r="M720" s="5">
        <f t="shared" si="130"/>
        <v>12.531464029319286</v>
      </c>
      <c r="N720" s="6">
        <f t="shared" si="131"/>
        <v>-0.034899496702501066</v>
      </c>
      <c r="O720" s="8">
        <f>IF('Sinus (gesamt)'!$J$22&lt;&gt;"",SIN(RADIANS(L720*'Sinus (gesamt)'!$F$22/50))*'Sinus (gesamt)'!$F$21/100,"")</f>
      </c>
      <c r="P720" s="9">
        <f>IF('Sinus (gesamt)'!$J$21&lt;&gt;"",N720+SIN(RADIANS(L720*'Sinus (gesamt)'!$F$22/50))*'Sinus (gesamt)'!$F$21/100,"")</f>
        <v>-0.04531838736251681</v>
      </c>
    </row>
    <row r="721" spans="1:16" ht="12.75">
      <c r="A721" s="4">
        <v>719</v>
      </c>
      <c r="B721" s="5">
        <f t="shared" si="123"/>
        <v>12.54891732183923</v>
      </c>
      <c r="C721" s="6">
        <f t="shared" si="124"/>
        <v>-0.01745240643728292</v>
      </c>
      <c r="D721" s="4">
        <f t="shared" si="121"/>
        <v>959</v>
      </c>
      <c r="E721" s="5">
        <f t="shared" si="125"/>
        <v>16.73770752662562</v>
      </c>
      <c r="F721" s="6">
        <f t="shared" si="126"/>
        <v>-0.8571673007021119</v>
      </c>
      <c r="G721" s="4">
        <f t="shared" si="122"/>
        <v>839</v>
      </c>
      <c r="H721" s="5">
        <f t="shared" si="127"/>
        <v>14.643312424232425</v>
      </c>
      <c r="I721" s="6">
        <f t="shared" si="128"/>
        <v>0.8746197071393959</v>
      </c>
      <c r="J721" s="5">
        <f t="shared" si="129"/>
        <v>-0.8746197071393949</v>
      </c>
      <c r="L721" s="4">
        <v>719</v>
      </c>
      <c r="M721" s="5">
        <f t="shared" si="130"/>
        <v>12.54891732183923</v>
      </c>
      <c r="N721" s="6">
        <f t="shared" si="131"/>
        <v>-0.01745240643728292</v>
      </c>
      <c r="O721" s="8">
        <f>IF('Sinus (gesamt)'!$J$22&lt;&gt;"",SIN(RADIANS(L721*'Sinus (gesamt)'!$F$22/50))*'Sinus (gesamt)'!$F$21/100,"")</f>
      </c>
      <c r="P721" s="9">
        <f>IF('Sinus (gesamt)'!$J$21&lt;&gt;"",N721+SIN(RADIANS(L721*'Sinus (gesamt)'!$F$22/50))*'Sinus (gesamt)'!$F$21/100,"")</f>
        <v>-0.022681751002142442</v>
      </c>
    </row>
    <row r="722" spans="1:16" ht="12.75">
      <c r="A722" s="4">
        <v>720</v>
      </c>
      <c r="B722" s="5">
        <f t="shared" si="123"/>
        <v>12.566370614359172</v>
      </c>
      <c r="C722" s="6">
        <f t="shared" si="124"/>
        <v>-4.90059381963448E-16</v>
      </c>
      <c r="D722" s="4">
        <f t="shared" si="121"/>
        <v>960</v>
      </c>
      <c r="E722" s="5">
        <f t="shared" si="125"/>
        <v>16.755160819145562</v>
      </c>
      <c r="F722" s="6">
        <f t="shared" si="126"/>
        <v>-0.8660254037844377</v>
      </c>
      <c r="G722" s="4">
        <f t="shared" si="122"/>
        <v>840</v>
      </c>
      <c r="H722" s="5">
        <f t="shared" si="127"/>
        <v>14.660765716752369</v>
      </c>
      <c r="I722" s="6">
        <f t="shared" si="128"/>
        <v>0.8660254037844384</v>
      </c>
      <c r="J722" s="5">
        <f t="shared" si="129"/>
        <v>-0.8660254037844382</v>
      </c>
      <c r="L722" s="4">
        <v>720</v>
      </c>
      <c r="M722" s="5">
        <f t="shared" si="130"/>
        <v>12.566370614359172</v>
      </c>
      <c r="N722" s="6">
        <f t="shared" si="131"/>
        <v>-4.90059381963448E-16</v>
      </c>
      <c r="O722" s="8">
        <f>IF('Sinus (gesamt)'!$J$22&lt;&gt;"",SIN(RADIANS(L722*'Sinus (gesamt)'!$F$22/50))*'Sinus (gesamt)'!$F$21/100,"")</f>
      </c>
      <c r="P722" s="9">
        <f>IF('Sinus (gesamt)'!$J$21&lt;&gt;"",N722+SIN(RADIANS(L722*'Sinus (gesamt)'!$F$22/50))*'Sinus (gesamt)'!$F$21/100,"")</f>
        <v>-6.370771965524824E-16</v>
      </c>
    </row>
  </sheetData>
  <sheetProtection sheet="1" objects="1" scenarios="1"/>
  <printOptions gridLines="1"/>
  <pageMargins left="0.75" right="0.75" top="1" bottom="1" header="0.511811023" footer="0.511811023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RowColHeaders="0" tabSelected="1" zoomScale="120" zoomScaleNormal="120" workbookViewId="0" topLeftCell="A1">
      <selection activeCell="A51" sqref="A51"/>
    </sheetView>
  </sheetViews>
  <sheetFormatPr defaultColWidth="11.421875" defaultRowHeight="12.75"/>
  <cols>
    <col min="2" max="2" width="9.00390625" style="0" customWidth="1"/>
    <col min="8" max="8" width="4.28125" style="0" customWidth="1"/>
    <col min="9" max="9" width="14.00390625" style="0" customWidth="1"/>
    <col min="10" max="10" width="8.7109375" style="0" bestFit="1" customWidth="1"/>
    <col min="11" max="11" width="4.57421875" style="0" customWidth="1"/>
    <col min="12" max="12" width="4.140625" style="0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3.5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3.5" thickBot="1">
      <c r="A19" s="20"/>
      <c r="B19" s="20"/>
      <c r="C19" s="20"/>
      <c r="D19" s="27" t="s">
        <v>10</v>
      </c>
      <c r="E19" s="27"/>
      <c r="F19" s="27"/>
      <c r="G19" s="27"/>
      <c r="H19" s="22"/>
      <c r="I19" s="14" t="s">
        <v>12</v>
      </c>
      <c r="J19" s="15" t="s">
        <v>13</v>
      </c>
      <c r="K19" s="20"/>
      <c r="L19" s="20"/>
      <c r="M19" s="20"/>
      <c r="N19" s="20"/>
    </row>
    <row r="20" spans="1:14" ht="12.75">
      <c r="A20" s="20"/>
      <c r="B20" s="20"/>
      <c r="C20" s="20"/>
      <c r="D20" s="20"/>
      <c r="E20" s="20"/>
      <c r="F20" s="20"/>
      <c r="G20" s="20"/>
      <c r="H20" s="20"/>
      <c r="I20" s="13" t="str">
        <f>Tabelle!$N$1</f>
        <v>U 50Hz</v>
      </c>
      <c r="J20" s="18" t="s">
        <v>14</v>
      </c>
      <c r="K20" s="20"/>
      <c r="L20" s="20"/>
      <c r="M20" s="20"/>
      <c r="N20" s="20"/>
    </row>
    <row r="21" spans="1:14" ht="15.75">
      <c r="A21" s="20"/>
      <c r="B21" s="20"/>
      <c r="C21" s="20"/>
      <c r="D21" s="23" t="s">
        <v>11</v>
      </c>
      <c r="E21" s="24"/>
      <c r="F21" s="16">
        <v>6</v>
      </c>
      <c r="G21" s="10" t="s">
        <v>9</v>
      </c>
      <c r="H21" s="20"/>
      <c r="I21" s="12" t="str">
        <f>Tabelle!$P$1</f>
        <v>U res.</v>
      </c>
      <c r="J21" s="19" t="s">
        <v>14</v>
      </c>
      <c r="K21" s="20"/>
      <c r="L21" s="20"/>
      <c r="M21" s="20"/>
      <c r="N21" s="20"/>
    </row>
    <row r="22" spans="1:14" ht="12.75">
      <c r="A22" s="20"/>
      <c r="B22" s="20"/>
      <c r="C22" s="20"/>
      <c r="D22" s="25" t="s">
        <v>17</v>
      </c>
      <c r="E22" s="26"/>
      <c r="F22" s="17">
        <v>250</v>
      </c>
      <c r="G22" s="11" t="s">
        <v>8</v>
      </c>
      <c r="H22" s="20"/>
      <c r="I22" s="12" t="str">
        <f>CONCATENATE("U ",F22,G22," ",F21,G21)</f>
        <v>U 250Hz 6%</v>
      </c>
      <c r="J22" s="19"/>
      <c r="K22" s="20"/>
      <c r="L22" s="20"/>
      <c r="M22" s="20"/>
      <c r="N22" s="20"/>
    </row>
    <row r="23" spans="1:1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2.75">
      <c r="A25" s="20"/>
      <c r="B25" s="21">
        <f ca="1">CELL("Dateiname")</f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</sheetData>
  <sheetProtection sheet="1" objects="1" scenarios="1"/>
  <mergeCells count="3">
    <mergeCell ref="D21:E21"/>
    <mergeCell ref="D22:E22"/>
    <mergeCell ref="D19:G19"/>
  </mergeCells>
  <printOptions gridLines="1" horizontalCentered="1" verticalCentered="1"/>
  <pageMargins left="0" right="0" top="0" bottom="0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Sven.Menrad</cp:lastModifiedBy>
  <cp:lastPrinted>2002-01-30T10:56:37Z</cp:lastPrinted>
  <dcterms:created xsi:type="dcterms:W3CDTF">2000-03-20T12:56:22Z</dcterms:created>
  <dcterms:modified xsi:type="dcterms:W3CDTF">2009-10-08T10:15:35Z</dcterms:modified>
  <cp:category/>
  <cp:version/>
  <cp:contentType/>
  <cp:contentStatus/>
</cp:coreProperties>
</file>